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56水道経営企画・経営管理\300 下水道事業関係\00 経営戦略関連\経営比較分析表\R2（R1決算）\提出用\"/>
    </mc:Choice>
  </mc:AlternateContent>
  <workbookProtection workbookAlgorithmName="SHA-512" workbookHashValue="k5mWnYOIkGC6TUHByfCvEx5fsUYhmzy+DVzsbiGrGNBoUUIEk/kdPc/97tZFLeZFvSfTmpB1kEUECGYQ3pINmw==" workbookSaltValue="fE1aBXtlrktKvGl6r5xYL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<sst xmlns="http://schemas.openxmlformats.org/spreadsheetml/2006/main" count="236" uniqueCount="117">
  <si>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</si>
  <si>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</si>
  <si>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</si>
  <si>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</si>
  <si>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</si>
  <si>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</si>
  <si>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</si>
  <si>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</si>
  <si>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</si>
  <si>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</si>
  <si>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</si>
  <si>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</si>
  <si>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</si>
  <si>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</si>
  <si>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</si>
  <si>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</si>
  <si>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</si>
  <si>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</si>
  <si>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</si>
  <si>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</si>
  <si>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</si>
  <si>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</si>
  <si>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</si>
  <si>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</si>
  <si>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</si>
  <si>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</si>
  <si>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</si>
  <si>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</si>
  <si>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</si>
  <si>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</si>
  <si>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</si>
  <si>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</si>
  <si>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</si>
  <si>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</si>
  <si>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</si>
  <si>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</si>
  <si>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</si>
  <si>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</si>
  <si>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</si>
  <si>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</si>
  <si>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</si>
  <si>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</si>
  <si>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</si>
  <si>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</si>
  <si>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</si>
  <si>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</si>
  <si>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</si>
  <si>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</si>
  <si>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</si>
  <si>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</si>
  <si>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</si>
  <si>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</si>
  <si>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</si>
  <si>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</si>
  <si>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</si>
  <si>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</si>
  <si>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</si>
  <si>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</si>
  <si>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</si>
  <si>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</si>
  <si>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</si>
  <si>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</si>
  <si>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</si>
  <si>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</si>
  <si>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</si>
  <si>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</si>
  <si>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</si>
  <si>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</si>
  <si>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</si>
  <si>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</si>
  <si>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</si>
  <si>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</si>
  <si>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</si>
  <si>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</si>
  <si>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</si>
  <si>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</si>
  <si>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</si>
  <si>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</si>
  <si>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</si>
  <si>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</si>
  <si>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</si>
  <si>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</si>
  <si>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</si>
  <si>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</si>
  <si>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</si>
  <si>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</si>
  <si>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</si>
  <si>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</si>
  <si>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</si>
  <si>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</si>
  <si>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</si>
  <si>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</si>
  <si>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</si>
  <si>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</si>
  <si>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</si>
  <si>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</si>
  <si>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伊丹市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</si>
  <si>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</si>
  <si>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</si>
  <si>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</si>
  <si>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</si>
  <si>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</si>
  <si>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</si>
  <si>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</si>
  <si>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</si>
  <si>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</si>
  <si>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</si>
  <si>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</si>
  <si>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</si>
  <si>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</si>
  <si>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</si>
  <si>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</si>
  <si>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</si>
  <si>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</si>
  <si>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①経常収支比率は、単年度の収支が黒字であることを示す100％を上回っており、類似団体平均値も上回っているため、経営状況は健全な水準にあるといえます。
　③流動比率は、必要とされる100％を下回っており、類似団体平均値と比較しても低い状況であり、今後も支払能力を高めるために経営改善を図る必要があります。
　④企業債残高事業規模比率は、減少傾向にありますが、今後も健全経営の維持による財源確保を図り、計画的な企業債発行と償還を行い、企業債残高を減少させる必要があります。
　⑤経費回収率は、平成23年度の使用料改定以降は100％を上回っており、類似団体平均値よりも高い水準にあります。
　⑥汚水処理原価は、経営の効率化に向けた取り組みを継続的に実施してきたこともあり、類似団体平均値と比較して低い水準にあります。
　⑧水洗化率は、類似団体平均値と比べ高い水準にありますが、100％達成に向けて、水洗化の啓発活動などを継続的に取り組んでいく必要があります。</t>
    <phoneticPr fontId="4"/>
  </si>
  <si>
    <t>　①有形固定資産減価償却率は、平成27年から令和元年までの5年間で19.48％から29.68％と増加しており、令和元年度については類似団体を上回っています。今後も増加していくことが見込まれています。
　②管渠老朽化率は、類似団体と比べ下回っていますが、今後、法定耐用年数を経過した管渠の割合が増加することが見込まれています。
　③管渠改善率については、老朽管調査の結果を基に老朽度に応じて更新を行うとともに、実使用年数も考慮した管渠改善率を設定し、計画的に施設更新を行っていく必要があります。</t>
    <rPh sb="22" eb="24">
      <t>レイワ</t>
    </rPh>
    <rPh sb="24" eb="25">
      <t>モト</t>
    </rPh>
    <rPh sb="55" eb="57">
      <t>レイワ</t>
    </rPh>
    <rPh sb="57" eb="58">
      <t>モト</t>
    </rPh>
    <rPh sb="58" eb="60">
      <t>ネンド</t>
    </rPh>
    <rPh sb="70" eb="72">
      <t>ウワマワ</t>
    </rPh>
    <rPh sb="140" eb="142">
      <t>カンキョ</t>
    </rPh>
    <phoneticPr fontId="4"/>
  </si>
  <si>
    <t>　当市の人口は、微増傾向で推移していますが、有収水量については、水需要の低迷により減少傾向にあり、今後も緩やかに減少することが予測されます。
　平成21年度の法適化及び平成23年度の使用料改定により、経営の健全性については一定保たれつつありますが、管渠老朽化率は増加傾向にあり、法定耐用年数を超えた管渠が増加してきていることから、今後、多額の更新費用が必要となるなど、厳しい経営環境が続くと予測されます。
　これらに対応し、将来にわたって持続可能な下水道事業を実現するため、引き続き経営戦略に基づいた計画的な施設の長寿命化、更新改良に努めていきます。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</si>
</sst>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0.17</c:v>
                </c:pt>
                <c:pt idx="1">
                  <c:v>0.25</c:v>
                </c:pt>
                <c:pt idx="2">
                  <c:v>0.57999999999999996</c:v>
                </c:pt>
                <c:pt idx="3">
                  <c:v>0.25</c:v>
                </c:pt>
                <c:pt idx="4">
                  <c:v>0.36</c:v>
                </c:pt>
              </c:numCache>
            </c:numRef>
          </c:val>
          <c:extLst>
            <c:ext xmlns:c16="http://schemas.microsoft.com/office/drawing/2014/chart" uri="{C3380CC4-5D6E-409C-BE32-E72D297353CC}">
              <c16:uniqueId val="{00000000-47B4-454A-B585-8AFCB9CEAC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0.13</c:v>
                </c:pt>
                <c:pt idx="2">
                  <c:v>0.1</c:v>
                </c:pt>
                <c:pt idx="3">
                  <c:v>0.16</c:v>
                </c:pt>
                <c:pt idx="4">
                  <c:v>0.16</c:v>
                </c:pt>
              </c:numCache>
            </c:numRef>
          </c:val>
          <c:smooth val="0"/>
          <c:extLst>
            <c:ext xmlns:c16="http://schemas.microsoft.com/office/drawing/2014/chart" uri="{C3380CC4-5D6E-409C-BE32-E72D297353CC}">
              <c16:uniqueId val="{00000001-47B4-454A-B585-8AFCB9CEAC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6C-401F-9094-3608FED47A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72.239999999999995</c:v>
                </c:pt>
                <c:pt idx="1">
                  <c:v>69.23</c:v>
                </c:pt>
                <c:pt idx="2">
                  <c:v>70.37</c:v>
                </c:pt>
                <c:pt idx="3">
                  <c:v>62.96</c:v>
                </c:pt>
                <c:pt idx="4">
                  <c:v>62.97</c:v>
                </c:pt>
              </c:numCache>
            </c:numRef>
          </c:val>
          <c:smooth val="0"/>
          <c:extLst>
            <c:ext xmlns:c16="http://schemas.microsoft.com/office/drawing/2014/chart" uri="{C3380CC4-5D6E-409C-BE32-E72D297353CC}">
              <c16:uniqueId val="{00000001-1A6C-401F-9094-3608FED47A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99.63</c:v>
                </c:pt>
                <c:pt idx="1">
                  <c:v>99.64</c:v>
                </c:pt>
                <c:pt idx="2">
                  <c:v>99.64</c:v>
                </c:pt>
                <c:pt idx="3">
                  <c:v>99.65</c:v>
                </c:pt>
                <c:pt idx="4">
                  <c:v>99.65</c:v>
                </c:pt>
              </c:numCache>
            </c:numRef>
          </c:val>
          <c:extLst>
            <c:ext xmlns:c16="http://schemas.microsoft.com/office/drawing/2014/chart" uri="{C3380CC4-5D6E-409C-BE32-E72D297353CC}">
              <c16:uniqueId val="{00000000-F0AF-4701-B998-A8675B930C0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96.84</c:v>
                </c:pt>
                <c:pt idx="2">
                  <c:v>96.75</c:v>
                </c:pt>
                <c:pt idx="3">
                  <c:v>96.96</c:v>
                </c:pt>
                <c:pt idx="4">
                  <c:v>96.97</c:v>
                </c:pt>
              </c:numCache>
            </c:numRef>
          </c:val>
          <c:smooth val="0"/>
          <c:extLst>
            <c:ext xmlns:c16="http://schemas.microsoft.com/office/drawing/2014/chart" uri="{C3380CC4-5D6E-409C-BE32-E72D297353CC}">
              <c16:uniqueId val="{00000001-F0AF-4701-B998-A8675B930C0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108.1</c:v>
                </c:pt>
                <c:pt idx="1">
                  <c:v>109.57</c:v>
                </c:pt>
                <c:pt idx="2">
                  <c:v>109.37</c:v>
                </c:pt>
                <c:pt idx="3">
                  <c:v>110.81</c:v>
                </c:pt>
                <c:pt idx="4">
                  <c:v>111.99</c:v>
                </c:pt>
              </c:numCache>
            </c:numRef>
          </c:val>
          <c:extLst>
            <c:ext xmlns:c16="http://schemas.microsoft.com/office/drawing/2014/chart" uri="{C3380CC4-5D6E-409C-BE32-E72D297353CC}">
              <c16:uniqueId val="{00000000-E013-4CAA-B635-39392C33844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105.91</c:v>
                </c:pt>
                <c:pt idx="1">
                  <c:v>106.96</c:v>
                </c:pt>
                <c:pt idx="2">
                  <c:v>106.55</c:v>
                </c:pt>
                <c:pt idx="3">
                  <c:v>108.87</c:v>
                </c:pt>
                <c:pt idx="4">
                  <c:v>109</c:v>
                </c:pt>
              </c:numCache>
            </c:numRef>
          </c:val>
          <c:smooth val="0"/>
          <c:extLst>
            <c:ext xmlns:c16="http://schemas.microsoft.com/office/drawing/2014/chart" uri="{C3380CC4-5D6E-409C-BE32-E72D297353CC}">
              <c16:uniqueId val="{00000001-E013-4CAA-B635-39392C33844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19.48</c:v>
                </c:pt>
                <c:pt idx="1">
                  <c:v>22.16</c:v>
                </c:pt>
                <c:pt idx="2">
                  <c:v>24.68</c:v>
                </c:pt>
                <c:pt idx="3">
                  <c:v>27.19</c:v>
                </c:pt>
                <c:pt idx="4">
                  <c:v>29.68</c:v>
                </c:pt>
              </c:numCache>
            </c:numRef>
          </c:val>
          <c:extLst>
            <c:ext xmlns:c16="http://schemas.microsoft.com/office/drawing/2014/chart" uri="{C3380CC4-5D6E-409C-BE32-E72D297353CC}">
              <c16:uniqueId val="{00000000-333F-43CC-865A-A53CE63C83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22.87</c:v>
                </c:pt>
                <c:pt idx="1">
                  <c:v>28.42</c:v>
                </c:pt>
                <c:pt idx="2">
                  <c:v>28.24</c:v>
                </c:pt>
                <c:pt idx="3">
                  <c:v>25.13</c:v>
                </c:pt>
                <c:pt idx="4">
                  <c:v>24.54</c:v>
                </c:pt>
              </c:numCache>
            </c:numRef>
          </c:val>
          <c:smooth val="0"/>
          <c:extLst>
            <c:ext xmlns:c16="http://schemas.microsoft.com/office/drawing/2014/chart" uri="{C3380CC4-5D6E-409C-BE32-E72D297353CC}">
              <c16:uniqueId val="{00000001-333F-43CC-865A-A53CE63C83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0.05</c:v>
                </c:pt>
                <c:pt idx="1">
                  <c:v>0.27</c:v>
                </c:pt>
                <c:pt idx="2">
                  <c:v>0.27</c:v>
                </c:pt>
                <c:pt idx="3">
                  <c:v>2.54</c:v>
                </c:pt>
                <c:pt idx="4">
                  <c:v>4.3499999999999996</c:v>
                </c:pt>
              </c:numCache>
            </c:numRef>
          </c:val>
          <c:extLst>
            <c:ext xmlns:c16="http://schemas.microsoft.com/office/drawing/2014/chart" uri="{C3380CC4-5D6E-409C-BE32-E72D297353CC}">
              <c16:uniqueId val="{00000000-F832-4F26-A28A-45A3784DB4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1.2</c:v>
                </c:pt>
                <c:pt idx="1">
                  <c:v>3.01</c:v>
                </c:pt>
                <c:pt idx="2">
                  <c:v>3.67</c:v>
                </c:pt>
                <c:pt idx="3">
                  <c:v>6.4</c:v>
                </c:pt>
                <c:pt idx="4">
                  <c:v>7.66</c:v>
                </c:pt>
              </c:numCache>
            </c:numRef>
          </c:val>
          <c:smooth val="0"/>
          <c:extLst>
            <c:ext xmlns:c16="http://schemas.microsoft.com/office/drawing/2014/chart" uri="{C3380CC4-5D6E-409C-BE32-E72D297353CC}">
              <c16:uniqueId val="{00000001-F832-4F26-A28A-45A3784DB4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72-4731-A5CD-C62351A431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quot;-&quot;">
                  <c:v>0.41</c:v>
                </c:pt>
                <c:pt idx="3" formatCode="#,##0.00;&quot;△&quot;#,##0.00;&quot;-&quot;">
                  <c:v>0.39</c:v>
                </c:pt>
                <c:pt idx="4" formatCode="#,##0.00;&quot;△&quot;#,##0.00;&quot;-&quot;">
                  <c:v>0.28000000000000003</c:v>
                </c:pt>
              </c:numCache>
            </c:numRef>
          </c:val>
          <c:smooth val="0"/>
          <c:extLst>
            <c:ext xmlns:c16="http://schemas.microsoft.com/office/drawing/2014/chart" uri="{C3380CC4-5D6E-409C-BE32-E72D297353CC}">
              <c16:uniqueId val="{00000001-7372-4731-A5CD-C62351A431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21.39</c:v>
                </c:pt>
                <c:pt idx="1">
                  <c:v>26.14</c:v>
                </c:pt>
                <c:pt idx="2">
                  <c:v>38.54</c:v>
                </c:pt>
                <c:pt idx="3">
                  <c:v>34.479999999999997</c:v>
                </c:pt>
                <c:pt idx="4">
                  <c:v>31.77</c:v>
                </c:pt>
              </c:numCache>
            </c:numRef>
          </c:val>
          <c:extLst>
            <c:ext xmlns:c16="http://schemas.microsoft.com/office/drawing/2014/chart" uri="{C3380CC4-5D6E-409C-BE32-E72D297353CC}">
              <c16:uniqueId val="{00000000-B476-465D-838C-9DD905D5C4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66.900000000000006</c:v>
                </c:pt>
                <c:pt idx="1">
                  <c:v>72.739999999999995</c:v>
                </c:pt>
                <c:pt idx="2">
                  <c:v>83.46</c:v>
                </c:pt>
                <c:pt idx="3">
                  <c:v>73.55</c:v>
                </c:pt>
                <c:pt idx="4">
                  <c:v>71.19</c:v>
                </c:pt>
              </c:numCache>
            </c:numRef>
          </c:val>
          <c:smooth val="0"/>
          <c:extLst>
            <c:ext xmlns:c16="http://schemas.microsoft.com/office/drawing/2014/chart" uri="{C3380CC4-5D6E-409C-BE32-E72D297353CC}">
              <c16:uniqueId val="{00000001-B476-465D-838C-9DD905D5C4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691.54</c:v>
                </c:pt>
                <c:pt idx="1">
                  <c:v>645.77</c:v>
                </c:pt>
                <c:pt idx="2">
                  <c:v>610.80999999999995</c:v>
                </c:pt>
                <c:pt idx="3">
                  <c:v>575.02</c:v>
                </c:pt>
                <c:pt idx="4">
                  <c:v>534.04999999999995</c:v>
                </c:pt>
              </c:numCache>
            </c:numRef>
          </c:val>
          <c:extLst>
            <c:ext xmlns:c16="http://schemas.microsoft.com/office/drawing/2014/chart" uri="{C3380CC4-5D6E-409C-BE32-E72D297353CC}">
              <c16:uniqueId val="{00000000-1A42-46A9-81BC-0BF8E815DA3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643.19000000000005</c:v>
                </c:pt>
                <c:pt idx="1">
                  <c:v>596.44000000000005</c:v>
                </c:pt>
                <c:pt idx="2">
                  <c:v>612.6</c:v>
                </c:pt>
                <c:pt idx="3">
                  <c:v>514.27</c:v>
                </c:pt>
                <c:pt idx="4">
                  <c:v>517.34</c:v>
                </c:pt>
              </c:numCache>
            </c:numRef>
          </c:val>
          <c:smooth val="0"/>
          <c:extLst>
            <c:ext xmlns:c16="http://schemas.microsoft.com/office/drawing/2014/chart" uri="{C3380CC4-5D6E-409C-BE32-E72D297353CC}">
              <c16:uniqueId val="{00000001-1A42-46A9-81BC-0BF8E815DA3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116.57</c:v>
                </c:pt>
                <c:pt idx="1">
                  <c:v>120.07</c:v>
                </c:pt>
                <c:pt idx="2">
                  <c:v>119.42</c:v>
                </c:pt>
                <c:pt idx="3">
                  <c:v>122.14</c:v>
                </c:pt>
                <c:pt idx="4">
                  <c:v>124.91</c:v>
                </c:pt>
              </c:numCache>
            </c:numRef>
          </c:val>
          <c:extLst>
            <c:ext xmlns:c16="http://schemas.microsoft.com/office/drawing/2014/chart" uri="{C3380CC4-5D6E-409C-BE32-E72D297353CC}">
              <c16:uniqueId val="{00000000-7649-4B45-A094-0B7ACBDD13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101.54</c:v>
                </c:pt>
                <c:pt idx="1">
                  <c:v>102.42</c:v>
                </c:pt>
                <c:pt idx="2">
                  <c:v>100.97</c:v>
                </c:pt>
                <c:pt idx="3">
                  <c:v>100.34</c:v>
                </c:pt>
                <c:pt idx="4">
                  <c:v>99.89</c:v>
                </c:pt>
              </c:numCache>
            </c:numRef>
          </c:val>
          <c:smooth val="0"/>
          <c:extLst>
            <c:ext xmlns:c16="http://schemas.microsoft.com/office/drawing/2014/chart" uri="{C3380CC4-5D6E-409C-BE32-E72D297353CC}">
              <c16:uniqueId val="{00000001-7649-4B45-A094-0B7ACBDD13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87.33</c:v>
                </c:pt>
                <c:pt idx="1">
                  <c:v>84.76</c:v>
                </c:pt>
                <c:pt idx="2">
                  <c:v>85.2</c:v>
                </c:pt>
                <c:pt idx="3">
                  <c:v>83.33</c:v>
                </c:pt>
                <c:pt idx="4">
                  <c:v>81.569999999999993</c:v>
                </c:pt>
              </c:numCache>
            </c:numRef>
          </c:val>
          <c:extLst>
            <c:ext xmlns:c16="http://schemas.microsoft.com/office/drawing/2014/chart" uri="{C3380CC4-5D6E-409C-BE32-E72D297353CC}">
              <c16:uniqueId val="{00000000-1D5F-4DAA-9775-268B1A84990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116.15</c:v>
                </c:pt>
                <c:pt idx="1">
                  <c:v>116.2</c:v>
                </c:pt>
                <c:pt idx="2">
                  <c:v>118.78</c:v>
                </c:pt>
                <c:pt idx="3">
                  <c:v>113.49</c:v>
                </c:pt>
                <c:pt idx="4">
                  <c:v>112.4</c:v>
                </c:pt>
              </c:numCache>
            </c:numRef>
          </c:val>
          <c:smooth val="0"/>
          <c:extLst>
            <c:ext xmlns:c16="http://schemas.microsoft.com/office/drawing/2014/chart" uri="{C3380CC4-5D6E-409C-BE32-E72D297353CC}">
              <c16:uniqueId val="{00000001-1D5F-4DAA-9775-268B1A84990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兵庫県　伊丹市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tr">
        <f>データ!$M$6</f>
        <v>自治体職員</v>
      </c>
      <c r="AE8" s="50"/>
      <c r="AF8" s="50"/>
      <c r="AG8" s="50"/>
      <c r="AH8" s="50"/>
      <c r="AI8" s="50"/>
      <c r="AJ8" s="50"/>
      <c r="AK8" s="3"/>
      <c r="AL8" s="51">
        <f>データ!S6</f>
        <v>203539</v>
      </c>
      <c r="AM8" s="51"/>
      <c r="AN8" s="51"/>
      <c r="AO8" s="51"/>
      <c r="AP8" s="51"/>
      <c r="AQ8" s="51"/>
      <c r="AR8" s="51"/>
      <c r="AS8" s="51"/>
      <c r="AT8" s="46">
        <f>データ!T6</f>
        <v>25</v>
      </c>
      <c r="AU8" s="46"/>
      <c r="AV8" s="46"/>
      <c r="AW8" s="46"/>
      <c r="AX8" s="46"/>
      <c r="AY8" s="46"/>
      <c r="AZ8" s="46"/>
      <c r="BA8" s="46"/>
      <c r="BB8" s="46">
        <f>データ!U6</f>
        <v>8141.56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52.09</v>
      </c>
      <c r="J10" s="46"/>
      <c r="K10" s="46"/>
      <c r="L10" s="46"/>
      <c r="M10" s="46"/>
      <c r="N10" s="46"/>
      <c r="O10" s="46"/>
      <c r="P10" s="46">
        <f>データ!P6</f>
        <v>100</v>
      </c>
      <c r="Q10" s="46"/>
      <c r="R10" s="46"/>
      <c r="S10" s="46"/>
      <c r="T10" s="46"/>
      <c r="U10" s="46"/>
      <c r="V10" s="46"/>
      <c r="W10" s="46">
        <f>データ!Q6</f>
        <v>75.099999999999994</v>
      </c>
      <c r="X10" s="46"/>
      <c r="Y10" s="46"/>
      <c r="Z10" s="46"/>
      <c r="AA10" s="46"/>
      <c r="AB10" s="46"/>
      <c r="AC10" s="46"/>
      <c r="AD10" s="51">
        <f>データ!R6</f>
        <v>1727</v>
      </c>
      <c r="AE10" s="51"/>
      <c r="AF10" s="51"/>
      <c r="AG10" s="51"/>
      <c r="AH10" s="51"/>
      <c r="AI10" s="51"/>
      <c r="AJ10" s="51"/>
      <c r="AK10" s="2"/>
      <c r="AL10" s="51">
        <f>データ!V6</f>
        <v>203257</v>
      </c>
      <c r="AM10" s="51"/>
      <c r="AN10" s="51"/>
      <c r="AO10" s="51"/>
      <c r="AP10" s="51"/>
      <c r="AQ10" s="51"/>
      <c r="AR10" s="51"/>
      <c r="AS10" s="51"/>
      <c r="AT10" s="46">
        <f>データ!W6</f>
        <v>20.260000000000002</v>
      </c>
      <c r="AU10" s="46"/>
      <c r="AV10" s="46"/>
      <c r="AW10" s="46"/>
      <c r="AX10" s="46"/>
      <c r="AY10" s="46"/>
      <c r="AZ10" s="46"/>
      <c r="BA10" s="46"/>
      <c r="BB10" s="46">
        <f>データ!X6</f>
        <v>10032.43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115</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4"/>
      <c r="BM60" s="85"/>
      <c r="BN60" s="85"/>
      <c r="BO60" s="85"/>
      <c r="BP60" s="85"/>
      <c r="BQ60" s="85"/>
      <c r="BR60" s="85"/>
      <c r="BS60" s="85"/>
      <c r="BT60" s="85"/>
      <c r="BU60" s="85"/>
      <c r="BV60" s="85"/>
      <c r="BW60" s="85"/>
      <c r="BX60" s="85"/>
      <c r="BY60" s="85"/>
      <c r="BZ60" s="8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90" t="s">
        <v>29</v>
      </c>
      <c r="BM64" s="91"/>
      <c r="BN64" s="91"/>
      <c r="BO64" s="91"/>
      <c r="BP64" s="91"/>
      <c r="BQ64" s="91"/>
      <c r="BR64" s="91"/>
      <c r="BS64" s="91"/>
      <c r="BT64" s="91"/>
      <c r="BU64" s="91"/>
      <c r="BV64" s="91"/>
      <c r="BW64" s="91"/>
      <c r="BX64" s="91"/>
      <c r="BY64" s="91"/>
      <c r="BZ64" s="9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93"/>
      <c r="BM65" s="94"/>
      <c r="BN65" s="94"/>
      <c r="BO65" s="94"/>
      <c r="BP65" s="94"/>
      <c r="BQ65" s="94"/>
      <c r="BR65" s="94"/>
      <c r="BS65" s="94"/>
      <c r="BT65" s="94"/>
      <c r="BU65" s="94"/>
      <c r="BV65" s="94"/>
      <c r="BW65" s="94"/>
      <c r="BX65" s="94"/>
      <c r="BY65" s="94"/>
      <c r="BZ65" s="9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116</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u05V74cAzIhpdyOHnW1AVysx2HeJaBVQm2O4HaH74iJANTJIH/FqnptryI/kXTbIw+m/zpuULXZty7JlUEF5rA==" saltValue="0M37wicD1EudgjCIrkX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282073</v>
      </c>
      <c r="D6" s="33">
        <f t="shared" si="3"/>
        <v>46</v>
      </c>
      <c r="E6" s="33">
        <f t="shared" si="3"/>
        <v>17</v>
      </c>
      <c r="F6" s="33">
        <f t="shared" si="3"/>
        <v>1</v>
      </c>
      <c r="G6" s="33">
        <f t="shared" si="3"/>
        <v>0</v>
      </c>
      <c r="H6" s="33" t="str">
        <f t="shared" si="3"/>
        <v>兵庫県　伊丹市</v>
      </c>
      <c r="I6" s="33" t="str">
        <f t="shared" si="3"/>
        <v>法適用</v>
      </c>
      <c r="J6" s="33" t="str">
        <f t="shared" si="3"/>
        <v>下水道事業</v>
      </c>
      <c r="K6" s="33" t="str">
        <f t="shared" si="3"/>
        <v>公共下水道</v>
      </c>
      <c r="L6" s="33" t="str">
        <f t="shared" si="3"/>
        <v>Aa</v>
      </c>
      <c r="M6" s="33" t="str">
        <f t="shared" si="3"/>
        <v>自治体職員</v>
      </c>
      <c r="N6" s="34" t="str">
        <f t="shared" si="3"/>
        <v>-</v>
      </c>
      <c r="O6" s="34">
        <f t="shared" si="3"/>
        <v>52.09</v>
      </c>
      <c r="P6" s="34">
        <f t="shared" si="3"/>
        <v>100</v>
      </c>
      <c r="Q6" s="34">
        <f t="shared" si="3"/>
        <v>75.099999999999994</v>
      </c>
      <c r="R6" s="34">
        <f t="shared" si="3"/>
        <v>1727</v>
      </c>
      <c r="S6" s="34">
        <f t="shared" si="3"/>
        <v>203539</v>
      </c>
      <c r="T6" s="34">
        <f t="shared" si="3"/>
        <v>25</v>
      </c>
      <c r="U6" s="34">
        <f t="shared" si="3"/>
        <v>8141.56</v>
      </c>
      <c r="V6" s="34">
        <f t="shared" si="3"/>
        <v>203257</v>
      </c>
      <c r="W6" s="34">
        <f t="shared" si="3"/>
        <v>20.260000000000002</v>
      </c>
      <c r="X6" s="34">
        <f t="shared" si="3"/>
        <v>10032.43</v>
      </c>
      <c r="Y6" s="35">
        <f>IF(Y7="",NA(),Y7)</f>
        <v>108.1</v>
      </c>
      <c r="Z6" s="35">
        <f t="shared" ref="Z6:AH6" si="4">IF(Z7="",NA(),Z7)</f>
        <v>109.57</v>
      </c>
      <c r="AA6" s="35">
        <f t="shared" si="4"/>
        <v>109.37</v>
      </c>
      <c r="AB6" s="35">
        <f t="shared" si="4"/>
        <v>110.81</v>
      </c>
      <c r="AC6" s="35">
        <f t="shared" si="4"/>
        <v>111.99</v>
      </c>
      <c r="AD6" s="35">
        <f t="shared" si="4"/>
        <v>105.91</v>
      </c>
      <c r="AE6" s="35">
        <f t="shared" si="4"/>
        <v>106.96</v>
      </c>
      <c r="AF6" s="35">
        <f t="shared" si="4"/>
        <v>106.55</v>
      </c>
      <c r="AG6" s="35">
        <f t="shared" si="4"/>
        <v>108.87</v>
      </c>
      <c r="AH6" s="35">
        <f t="shared" si="4"/>
        <v>109</v>
      </c>
      <c r="AI6" s="34" t="str">
        <f>IF(AI7="","",IF(AI7="-","【-】","【"&amp;SUBSTITUTE(TEXT(AI7,"#,##0.00"),"-","△")&amp;"】"))</f>
        <v>【108.07】</v>
      </c>
      <c r="AJ6" s="34">
        <f>IF(AJ7="",NA(),AJ7)</f>
        <v>0</v>
      </c>
      <c r="AK6" s="34">
        <f t="shared" ref="AK6:AS6" si="5">IF(AK7="",NA(),AK7)</f>
        <v>0</v>
      </c>
      <c r="AL6" s="34">
        <f t="shared" si="5"/>
        <v>0</v>
      </c>
      <c r="AM6" s="34">
        <f t="shared" si="5"/>
        <v>0</v>
      </c>
      <c r="AN6" s="34">
        <f t="shared" si="5"/>
        <v>0</v>
      </c>
      <c r="AO6" s="34">
        <f t="shared" si="5"/>
        <v>0</v>
      </c>
      <c r="AP6" s="34">
        <f t="shared" si="5"/>
        <v>0</v>
      </c>
      <c r="AQ6" s="35">
        <f t="shared" si="5"/>
        <v>0.41</v>
      </c>
      <c r="AR6" s="35">
        <f t="shared" si="5"/>
        <v>0.39</v>
      </c>
      <c r="AS6" s="35">
        <f t="shared" si="5"/>
        <v>0.28000000000000003</v>
      </c>
      <c r="AT6" s="34" t="str">
        <f>IF(AT7="","",IF(AT7="-","【-】","【"&amp;SUBSTITUTE(TEXT(AT7,"#,##0.00"),"-","△")&amp;"】"))</f>
        <v>【3.09】</v>
      </c>
      <c r="AU6" s="35">
        <f>IF(AU7="",NA(),AU7)</f>
        <v>21.39</v>
      </c>
      <c r="AV6" s="35">
        <f t="shared" ref="AV6:BD6" si="6">IF(AV7="",NA(),AV7)</f>
        <v>26.14</v>
      </c>
      <c r="AW6" s="35">
        <f t="shared" si="6"/>
        <v>38.54</v>
      </c>
      <c r="AX6" s="35">
        <f t="shared" si="6"/>
        <v>34.479999999999997</v>
      </c>
      <c r="AY6" s="35">
        <f t="shared" si="6"/>
        <v>31.77</v>
      </c>
      <c r="AZ6" s="35">
        <f t="shared" si="6"/>
        <v>66.900000000000006</v>
      </c>
      <c r="BA6" s="35">
        <f t="shared" si="6"/>
        <v>72.739999999999995</v>
      </c>
      <c r="BB6" s="35">
        <f t="shared" si="6"/>
        <v>83.46</v>
      </c>
      <c r="BC6" s="35">
        <f t="shared" si="6"/>
        <v>73.55</v>
      </c>
      <c r="BD6" s="35">
        <f t="shared" si="6"/>
        <v>71.19</v>
      </c>
      <c r="BE6" s="34" t="str">
        <f>IF(BE7="","",IF(BE7="-","【-】","【"&amp;SUBSTITUTE(TEXT(BE7,"#,##0.00"),"-","△")&amp;"】"))</f>
        <v>【69.54】</v>
      </c>
      <c r="BF6" s="35">
        <f>IF(BF7="",NA(),BF7)</f>
        <v>691.54</v>
      </c>
      <c r="BG6" s="35">
        <f t="shared" ref="BG6:BO6" si="7">IF(BG7="",NA(),BG7)</f>
        <v>645.77</v>
      </c>
      <c r="BH6" s="35">
        <f t="shared" si="7"/>
        <v>610.80999999999995</v>
      </c>
      <c r="BI6" s="35">
        <f t="shared" si="7"/>
        <v>575.02</v>
      </c>
      <c r="BJ6" s="35">
        <f t="shared" si="7"/>
        <v>534.04999999999995</v>
      </c>
      <c r="BK6" s="35">
        <f t="shared" si="7"/>
        <v>643.19000000000005</v>
      </c>
      <c r="BL6" s="35">
        <f t="shared" si="7"/>
        <v>596.44000000000005</v>
      </c>
      <c r="BM6" s="35">
        <f t="shared" si="7"/>
        <v>612.6</v>
      </c>
      <c r="BN6" s="35">
        <f t="shared" si="7"/>
        <v>514.27</v>
      </c>
      <c r="BO6" s="35">
        <f t="shared" si="7"/>
        <v>517.34</v>
      </c>
      <c r="BP6" s="34" t="str">
        <f>IF(BP7="","",IF(BP7="-","【-】","【"&amp;SUBSTITUTE(TEXT(BP7,"#,##0.00"),"-","△")&amp;"】"))</f>
        <v>【682.51】</v>
      </c>
      <c r="BQ6" s="35">
        <f>IF(BQ7="",NA(),BQ7)</f>
        <v>116.57</v>
      </c>
      <c r="BR6" s="35">
        <f t="shared" ref="BR6:BZ6" si="8">IF(BR7="",NA(),BR7)</f>
        <v>120.07</v>
      </c>
      <c r="BS6" s="35">
        <f t="shared" si="8"/>
        <v>119.42</v>
      </c>
      <c r="BT6" s="35">
        <f t="shared" si="8"/>
        <v>122.14</v>
      </c>
      <c r="BU6" s="35">
        <f t="shared" si="8"/>
        <v>124.91</v>
      </c>
      <c r="BV6" s="35">
        <f t="shared" si="8"/>
        <v>101.54</v>
      </c>
      <c r="BW6" s="35">
        <f t="shared" si="8"/>
        <v>102.42</v>
      </c>
      <c r="BX6" s="35">
        <f t="shared" si="8"/>
        <v>100.97</v>
      </c>
      <c r="BY6" s="35">
        <f t="shared" si="8"/>
        <v>100.34</v>
      </c>
      <c r="BZ6" s="35">
        <f t="shared" si="8"/>
        <v>99.89</v>
      </c>
      <c r="CA6" s="34" t="str">
        <f>IF(CA7="","",IF(CA7="-","【-】","【"&amp;SUBSTITUTE(TEXT(CA7,"#,##0.00"),"-","△")&amp;"】"))</f>
        <v>【100.34】</v>
      </c>
      <c r="CB6" s="35">
        <f>IF(CB7="",NA(),CB7)</f>
        <v>87.33</v>
      </c>
      <c r="CC6" s="35">
        <f t="shared" ref="CC6:CK6" si="9">IF(CC7="",NA(),CC7)</f>
        <v>84.76</v>
      </c>
      <c r="CD6" s="35">
        <f t="shared" si="9"/>
        <v>85.2</v>
      </c>
      <c r="CE6" s="35">
        <f t="shared" si="9"/>
        <v>83.33</v>
      </c>
      <c r="CF6" s="35">
        <f t="shared" si="9"/>
        <v>81.569999999999993</v>
      </c>
      <c r="CG6" s="35">
        <f t="shared" si="9"/>
        <v>116.15</v>
      </c>
      <c r="CH6" s="35">
        <f t="shared" si="9"/>
        <v>116.2</v>
      </c>
      <c r="CI6" s="35">
        <f t="shared" si="9"/>
        <v>118.78</v>
      </c>
      <c r="CJ6" s="35">
        <f t="shared" si="9"/>
        <v>113.49</v>
      </c>
      <c r="CK6" s="35">
        <f t="shared" si="9"/>
        <v>112.4</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72.239999999999995</v>
      </c>
      <c r="CS6" s="35">
        <f t="shared" si="10"/>
        <v>69.23</v>
      </c>
      <c r="CT6" s="35">
        <f t="shared" si="10"/>
        <v>70.37</v>
      </c>
      <c r="CU6" s="35">
        <f t="shared" si="10"/>
        <v>62.96</v>
      </c>
      <c r="CV6" s="35">
        <f t="shared" si="10"/>
        <v>62.97</v>
      </c>
      <c r="CW6" s="34" t="str">
        <f>IF(CW7="","",IF(CW7="-","【-】","【"&amp;SUBSTITUTE(TEXT(CW7,"#,##0.00"),"-","△")&amp;"】"))</f>
        <v>【59.64】</v>
      </c>
      <c r="CX6" s="35">
        <f>IF(CX7="",NA(),CX7)</f>
        <v>99.63</v>
      </c>
      <c r="CY6" s="35">
        <f t="shared" ref="CY6:DG6" si="11">IF(CY7="",NA(),CY7)</f>
        <v>99.64</v>
      </c>
      <c r="CZ6" s="35">
        <f t="shared" si="11"/>
        <v>99.64</v>
      </c>
      <c r="DA6" s="35">
        <f t="shared" si="11"/>
        <v>99.65</v>
      </c>
      <c r="DB6" s="35">
        <f t="shared" si="11"/>
        <v>99.65</v>
      </c>
      <c r="DC6" s="35">
        <f t="shared" si="11"/>
        <v>96.84</v>
      </c>
      <c r="DD6" s="35">
        <f t="shared" si="11"/>
        <v>96.84</v>
      </c>
      <c r="DE6" s="35">
        <f t="shared" si="11"/>
        <v>96.75</v>
      </c>
      <c r="DF6" s="35">
        <f t="shared" si="11"/>
        <v>96.96</v>
      </c>
      <c r="DG6" s="35">
        <f t="shared" si="11"/>
        <v>96.97</v>
      </c>
      <c r="DH6" s="34" t="str">
        <f>IF(DH7="","",IF(DH7="-","【-】","【"&amp;SUBSTITUTE(TEXT(DH7,"#,##0.00"),"-","△")&amp;"】"))</f>
        <v>【95.35】</v>
      </c>
      <c r="DI6" s="35">
        <f>IF(DI7="",NA(),DI7)</f>
        <v>19.48</v>
      </c>
      <c r="DJ6" s="35">
        <f t="shared" ref="DJ6:DR6" si="12">IF(DJ7="",NA(),DJ7)</f>
        <v>22.16</v>
      </c>
      <c r="DK6" s="35">
        <f t="shared" si="12"/>
        <v>24.68</v>
      </c>
      <c r="DL6" s="35">
        <f t="shared" si="12"/>
        <v>27.19</v>
      </c>
      <c r="DM6" s="35">
        <f t="shared" si="12"/>
        <v>29.68</v>
      </c>
      <c r="DN6" s="35">
        <f t="shared" si="12"/>
        <v>22.87</v>
      </c>
      <c r="DO6" s="35">
        <f t="shared" si="12"/>
        <v>28.42</v>
      </c>
      <c r="DP6" s="35">
        <f t="shared" si="12"/>
        <v>28.24</v>
      </c>
      <c r="DQ6" s="35">
        <f t="shared" si="12"/>
        <v>25.13</v>
      </c>
      <c r="DR6" s="35">
        <f t="shared" si="12"/>
        <v>24.54</v>
      </c>
      <c r="DS6" s="34" t="str">
        <f>IF(DS7="","",IF(DS7="-","【-】","【"&amp;SUBSTITUTE(TEXT(DS7,"#,##0.00"),"-","△")&amp;"】"))</f>
        <v>【38.57】</v>
      </c>
      <c r="DT6" s="35">
        <f>IF(DT7="",NA(),DT7)</f>
        <v>0.05</v>
      </c>
      <c r="DU6" s="35">
        <f t="shared" ref="DU6:EC6" si="13">IF(DU7="",NA(),DU7)</f>
        <v>0.27</v>
      </c>
      <c r="DV6" s="35">
        <f t="shared" si="13"/>
        <v>0.27</v>
      </c>
      <c r="DW6" s="35">
        <f t="shared" si="13"/>
        <v>2.54</v>
      </c>
      <c r="DX6" s="35">
        <f t="shared" si="13"/>
        <v>4.3499999999999996</v>
      </c>
      <c r="DY6" s="35">
        <f t="shared" si="13"/>
        <v>1.2</v>
      </c>
      <c r="DZ6" s="35">
        <f t="shared" si="13"/>
        <v>3.01</v>
      </c>
      <c r="EA6" s="35">
        <f t="shared" si="13"/>
        <v>3.67</v>
      </c>
      <c r="EB6" s="35">
        <f t="shared" si="13"/>
        <v>6.4</v>
      </c>
      <c r="EC6" s="35">
        <f t="shared" si="13"/>
        <v>7.66</v>
      </c>
      <c r="ED6" s="34" t="str">
        <f>IF(ED7="","",IF(ED7="-","【-】","【"&amp;SUBSTITUTE(TEXT(ED7,"#,##0.00"),"-","△")&amp;"】"))</f>
        <v>【5.90】</v>
      </c>
      <c r="EE6" s="35">
        <f>IF(EE7="",NA(),EE7)</f>
        <v>0.17</v>
      </c>
      <c r="EF6" s="35">
        <f t="shared" ref="EF6:EN6" si="14">IF(EF7="",NA(),EF7)</f>
        <v>0.25</v>
      </c>
      <c r="EG6" s="35">
        <f t="shared" si="14"/>
        <v>0.57999999999999996</v>
      </c>
      <c r="EH6" s="35">
        <f t="shared" si="14"/>
        <v>0.25</v>
      </c>
      <c r="EI6" s="35">
        <f t="shared" si="14"/>
        <v>0.36</v>
      </c>
      <c r="EJ6" s="35">
        <f t="shared" si="14"/>
        <v>0.11</v>
      </c>
      <c r="EK6" s="35">
        <f t="shared" si="14"/>
        <v>0.13</v>
      </c>
      <c r="EL6" s="35">
        <f t="shared" si="14"/>
        <v>0.1</v>
      </c>
      <c r="EM6" s="35">
        <f t="shared" si="14"/>
        <v>0.16</v>
      </c>
      <c r="EN6" s="35">
        <f t="shared" si="14"/>
        <v>0.16</v>
      </c>
      <c r="EO6" s="34" t="str">
        <f>IF(EO7="","",IF(EO7="-","【-】","【"&amp;SUBSTITUTE(TEXT(EO7,"#,##0.00"),"-","△")&amp;"】"))</f>
        <v>【0.22】</v>
      </c>
    </row>
    <row r="7" spans="1:148" s="36" customFormat="1" x14ac:dyDescent="0.15">
      <c r="A7" s="28"/>
      <c r="B7" s="37">
        <v>2019</v>
      </c>
      <c r="C7" s="37">
        <v>282073</v>
      </c>
      <c r="D7" s="37">
        <v>46</v>
      </c>
      <c r="E7" s="37">
        <v>17</v>
      </c>
      <c r="F7" s="37">
        <v>1</v>
      </c>
      <c r="G7" s="37">
        <v>0</v>
      </c>
      <c r="H7" s="37" t="s">
        <v>96</v>
      </c>
      <c r="I7" s="37" t="s">
        <v>97</v>
      </c>
      <c r="J7" s="37" t="s">
        <v>98</v>
      </c>
      <c r="K7" s="37" t="s">
        <v>99</v>
      </c>
      <c r="L7" s="37" t="s">
        <v>100</v>
      </c>
      <c r="M7" s="37" t="s">
        <v>101</v>
      </c>
      <c r="N7" s="38" t="s">
        <v>102</v>
      </c>
      <c r="O7" s="38">
        <v>52.09</v>
      </c>
      <c r="P7" s="38">
        <v>100</v>
      </c>
      <c r="Q7" s="38">
        <v>75.099999999999994</v>
      </c>
      <c r="R7" s="38">
        <v>1727</v>
      </c>
      <c r="S7" s="38">
        <v>203539</v>
      </c>
      <c r="T7" s="38">
        <v>25</v>
      </c>
      <c r="U7" s="38">
        <v>8141.56</v>
      </c>
      <c r="V7" s="38">
        <v>203257</v>
      </c>
      <c r="W7" s="38">
        <v>20.260000000000002</v>
      </c>
      <c r="X7" s="38">
        <v>10032.43</v>
      </c>
      <c r="Y7" s="38">
        <v>108.1</v>
      </c>
      <c r="Z7" s="38">
        <v>109.57</v>
      </c>
      <c r="AA7" s="38">
        <v>109.37</v>
      </c>
      <c r="AB7" s="38">
        <v>110.81</v>
      </c>
      <c r="AC7" s="38">
        <v>111.99</v>
      </c>
      <c r="AD7" s="38">
        <v>105.91</v>
      </c>
      <c r="AE7" s="38">
        <v>106.96</v>
      </c>
      <c r="AF7" s="38">
        <v>106.55</v>
      </c>
      <c r="AG7" s="38">
        <v>108.87</v>
      </c>
      <c r="AH7" s="38">
        <v>109</v>
      </c>
      <c r="AI7" s="38">
        <v>108.07</v>
      </c>
      <c r="AJ7" s="38">
        <v>0</v>
      </c>
      <c r="AK7" s="38">
        <v>0</v>
      </c>
      <c r="AL7" s="38">
        <v>0</v>
      </c>
      <c r="AM7" s="38">
        <v>0</v>
      </c>
      <c r="AN7" s="38">
        <v>0</v>
      </c>
      <c r="AO7" s="38">
        <v>0</v>
      </c>
      <c r="AP7" s="38">
        <v>0</v>
      </c>
      <c r="AQ7" s="38">
        <v>0.41</v>
      </c>
      <c r="AR7" s="38">
        <v>0.39</v>
      </c>
      <c r="AS7" s="38">
        <v>0.28000000000000003</v>
      </c>
      <c r="AT7" s="38">
        <v>3.09</v>
      </c>
      <c r="AU7" s="38">
        <v>21.39</v>
      </c>
      <c r="AV7" s="38">
        <v>26.14</v>
      </c>
      <c r="AW7" s="38">
        <v>38.54</v>
      </c>
      <c r="AX7" s="38">
        <v>34.479999999999997</v>
      </c>
      <c r="AY7" s="38">
        <v>31.77</v>
      </c>
      <c r="AZ7" s="38">
        <v>66.900000000000006</v>
      </c>
      <c r="BA7" s="38">
        <v>72.739999999999995</v>
      </c>
      <c r="BB7" s="38">
        <v>83.46</v>
      </c>
      <c r="BC7" s="38">
        <v>73.55</v>
      </c>
      <c r="BD7" s="38">
        <v>71.19</v>
      </c>
      <c r="BE7" s="38">
        <v>69.540000000000006</v>
      </c>
      <c r="BF7" s="38">
        <v>691.54</v>
      </c>
      <c r="BG7" s="38">
        <v>645.77</v>
      </c>
      <c r="BH7" s="38">
        <v>610.80999999999995</v>
      </c>
      <c r="BI7" s="38">
        <v>575.02</v>
      </c>
      <c r="BJ7" s="38">
        <v>534.04999999999995</v>
      </c>
      <c r="BK7" s="38">
        <v>643.19000000000005</v>
      </c>
      <c r="BL7" s="38">
        <v>596.44000000000005</v>
      </c>
      <c r="BM7" s="38">
        <v>612.6</v>
      </c>
      <c r="BN7" s="38">
        <v>514.27</v>
      </c>
      <c r="BO7" s="38">
        <v>517.34</v>
      </c>
      <c r="BP7" s="38">
        <v>682.51</v>
      </c>
      <c r="BQ7" s="38">
        <v>116.57</v>
      </c>
      <c r="BR7" s="38">
        <v>120.07</v>
      </c>
      <c r="BS7" s="38">
        <v>119.42</v>
      </c>
      <c r="BT7" s="38">
        <v>122.14</v>
      </c>
      <c r="BU7" s="38">
        <v>124.91</v>
      </c>
      <c r="BV7" s="38">
        <v>101.54</v>
      </c>
      <c r="BW7" s="38">
        <v>102.42</v>
      </c>
      <c r="BX7" s="38">
        <v>100.97</v>
      </c>
      <c r="BY7" s="38">
        <v>100.34</v>
      </c>
      <c r="BZ7" s="38">
        <v>99.89</v>
      </c>
      <c r="CA7" s="38">
        <v>100.34</v>
      </c>
      <c r="CB7" s="38">
        <v>87.33</v>
      </c>
      <c r="CC7" s="38">
        <v>84.76</v>
      </c>
      <c r="CD7" s="38">
        <v>85.2</v>
      </c>
      <c r="CE7" s="38">
        <v>83.33</v>
      </c>
      <c r="CF7" s="38">
        <v>81.569999999999993</v>
      </c>
      <c r="CG7" s="38">
        <v>116.15</v>
      </c>
      <c r="CH7" s="38">
        <v>116.2</v>
      </c>
      <c r="CI7" s="38">
        <v>118.78</v>
      </c>
      <c r="CJ7" s="38">
        <v>113.49</v>
      </c>
      <c r="CK7" s="38">
        <v>112.4</v>
      </c>
      <c r="CL7" s="38">
        <v>136.15</v>
      </c>
      <c r="CM7" s="38" t="s">
        <v>102</v>
      </c>
      <c r="CN7" s="38" t="s">
        <v>102</v>
      </c>
      <c r="CO7" s="38" t="s">
        <v>102</v>
      </c>
      <c r="CP7" s="38" t="s">
        <v>102</v>
      </c>
      <c r="CQ7" s="38" t="s">
        <v>102</v>
      </c>
      <c r="CR7" s="38">
        <v>72.239999999999995</v>
      </c>
      <c r="CS7" s="38">
        <v>69.23</v>
      </c>
      <c r="CT7" s="38">
        <v>70.37</v>
      </c>
      <c r="CU7" s="38">
        <v>62.96</v>
      </c>
      <c r="CV7" s="38">
        <v>62.97</v>
      </c>
      <c r="CW7" s="38">
        <v>59.64</v>
      </c>
      <c r="CX7" s="38">
        <v>99.63</v>
      </c>
      <c r="CY7" s="38">
        <v>99.64</v>
      </c>
      <c r="CZ7" s="38">
        <v>99.64</v>
      </c>
      <c r="DA7" s="38">
        <v>99.65</v>
      </c>
      <c r="DB7" s="38">
        <v>99.65</v>
      </c>
      <c r="DC7" s="38">
        <v>96.84</v>
      </c>
      <c r="DD7" s="38">
        <v>96.84</v>
      </c>
      <c r="DE7" s="38">
        <v>96.75</v>
      </c>
      <c r="DF7" s="38">
        <v>96.96</v>
      </c>
      <c r="DG7" s="38">
        <v>96.97</v>
      </c>
      <c r="DH7" s="38">
        <v>95.35</v>
      </c>
      <c r="DI7" s="38">
        <v>19.48</v>
      </c>
      <c r="DJ7" s="38">
        <v>22.16</v>
      </c>
      <c r="DK7" s="38">
        <v>24.68</v>
      </c>
      <c r="DL7" s="38">
        <v>27.19</v>
      </c>
      <c r="DM7" s="38">
        <v>29.68</v>
      </c>
      <c r="DN7" s="38">
        <v>22.87</v>
      </c>
      <c r="DO7" s="38">
        <v>28.42</v>
      </c>
      <c r="DP7" s="38">
        <v>28.24</v>
      </c>
      <c r="DQ7" s="38">
        <v>25.13</v>
      </c>
      <c r="DR7" s="38">
        <v>24.54</v>
      </c>
      <c r="DS7" s="38">
        <v>38.57</v>
      </c>
      <c r="DT7" s="38">
        <v>0.05</v>
      </c>
      <c r="DU7" s="38">
        <v>0.27</v>
      </c>
      <c r="DV7" s="38">
        <v>0.27</v>
      </c>
      <c r="DW7" s="38">
        <v>2.54</v>
      </c>
      <c r="DX7" s="38">
        <v>4.3499999999999996</v>
      </c>
      <c r="DY7" s="38">
        <v>1.2</v>
      </c>
      <c r="DZ7" s="38">
        <v>3.01</v>
      </c>
      <c r="EA7" s="38">
        <v>3.67</v>
      </c>
      <c r="EB7" s="38">
        <v>6.4</v>
      </c>
      <c r="EC7" s="38">
        <v>7.66</v>
      </c>
      <c r="ED7" s="38">
        <v>5.9</v>
      </c>
      <c r="EE7" s="38">
        <v>0.17</v>
      </c>
      <c r="EF7" s="38">
        <v>0.25</v>
      </c>
      <c r="EG7" s="38">
        <v>0.57999999999999996</v>
      </c>
      <c r="EH7" s="38">
        <v>0.25</v>
      </c>
      <c r="EI7" s="38">
        <v>0.36</v>
      </c>
      <c r="EJ7" s="38">
        <v>0.11</v>
      </c>
      <c r="EK7" s="38">
        <v>0.13</v>
      </c>
      <c r="EL7" s="38">
        <v>0.1</v>
      </c>
      <c r="EM7" s="38">
        <v>0.16</v>
      </c>
      <c r="EN7" s="38">
        <v>0.16</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2021-01-19T04:06:40Z</cp:lastPrinted>
  <dcterms:created xsi:type="dcterms:W3CDTF">2020-12-04T02:28:47Z</dcterms:created>
  <dcterms:modified xsi:type="dcterms:W3CDTF">2021-01-20T23:50:32Z</dcterms:modified>
  <cp:category/>
</cp:coreProperties>
</file>