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56水道経営企画・経営管理\300 下水道事業関係\00 経営戦略関連\経営比較分析表\R1（H30決算）\01 水道事業\"/>
    </mc:Choice>
  </mc:AlternateContent>
  <workbookProtection workbookAlgorithmName="SHA-512" workbookHashValue="OmeO7ggIQQKQdHR3K3ECOvMWXos0pfK58prkyiOxGHIRPKXnMgLgyw4VZ8vGgWykwg4+oETJYOqPa5jtLFv9Mw==" workbookSaltValue="Sw/3DDFnTn/8zYgH/Yy0u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<sst xmlns="http://schemas.openxmlformats.org/spreadsheetml/2006/main" count="220" uniqueCount="108">
  <si>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</si>
  <si>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</si>
  <si>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</si>
  <si>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</si>
  <si>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</si>
  <si>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</si>
  <si>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</si>
  <si>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</si>
  <si>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</si>
  <si>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</si>
  <si>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</si>
  <si>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</si>
  <si>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</si>
  <si>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</si>
  <si>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</si>
  <si>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</si>
  <si>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</si>
  <si>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</si>
  <si>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</si>
  <si>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</si>
  <si>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</si>
  <si>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</si>
  <si>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</si>
  <si>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</si>
  <si>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</si>
  <si>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</si>
  <si>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</si>
  <si>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</si>
  <si>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</si>
  <si>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</si>
  <si>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</si>
  <si>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</si>
  <si>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</si>
  <si>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</si>
  <si>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</si>
  <si>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</si>
  <si>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</si>
  <si>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</si>
  <si>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</si>
  <si>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</si>
  <si>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</si>
  <si>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</si>
  <si>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</si>
  <si>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</si>
  <si>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</si>
  <si>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</si>
  <si>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</si>
  <si>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</si>
  <si>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</si>
  <si>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</si>
  <si>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</si>
  <si>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</si>
  <si>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</si>
  <si>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</si>
  <si>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</si>
  <si>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</si>
  <si>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</si>
  <si>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</si>
  <si>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</si>
  <si>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</si>
  <si>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</si>
  <si>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</si>
  <si>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</si>
  <si>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</si>
  <si>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</si>
  <si>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</si>
  <si>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</si>
  <si>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</si>
  <si>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</si>
  <si>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</si>
  <si>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</si>
  <si>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</si>
  <si>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</si>
  <si>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</si>
  <si>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</si>
  <si>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</si>
  <si>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</si>
  <si>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</si>
  <si>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</si>
  <si>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</si>
  <si>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</si>
  <si>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</si>
  <si>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</si>
  <si>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</si>
  <si>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</si>
  <si>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</si>
  <si>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</si>
  <si>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</si>
  <si>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</si>
  <si>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</si>
  <si>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</si>
  <si>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</si>
  <si>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</si>
  <si>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伊丹市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</si>
  <si>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</si>
  <si>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</si>
  <si>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</si>
  <si>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</si>
  <si>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</si>
  <si>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</si>
  <si>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</si>
  <si>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</si>
  <si>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</si>
  <si>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</si>
  <si>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</si>
  <si>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当市の給水人口は、微増傾向で推移していますが、今後は減少することが予測されます。
　また、給水量についても、節水機器の普及や大口需要者の効率的な水使用の徹底などにより減少傾向にあり、今後も緩やかに減少することが予測されます。
　一方、管路経年化率は増加傾向にあり、法定耐用年数を超えた管路が増加してきていることから、今後、多額の更新費用が必要となるなど、厳しい経営環境が続くと予測されます。
　これらに対応し、将来にわたって持続可能で安全・安心な水道水の安定供給を行うため、引き続き経営戦略に基づいた計画的な施設の耐震化・更新改良に努めていきます。</t>
    <rPh sb="4" eb="6">
      <t>キュウスイ</t>
    </rPh>
    <rPh sb="6" eb="8">
      <t>ジンコウ</t>
    </rPh>
    <rPh sb="10" eb="12">
      <t>ビゾウ</t>
    </rPh>
    <rPh sb="12" eb="14">
      <t>ケイコウ</t>
    </rPh>
    <rPh sb="15" eb="17">
      <t>スイイ</t>
    </rPh>
    <rPh sb="24" eb="26">
      <t>コンゴ</t>
    </rPh>
    <rPh sb="27" eb="29">
      <t>ゲンショウ</t>
    </rPh>
    <rPh sb="34" eb="36">
      <t>ヨソク</t>
    </rPh>
    <rPh sb="46" eb="48">
      <t>キュウスイ</t>
    </rPh>
    <rPh sb="48" eb="49">
      <t>リョウ</t>
    </rPh>
    <rPh sb="55" eb="57">
      <t>セッスイ</t>
    </rPh>
    <rPh sb="57" eb="59">
      <t>キキ</t>
    </rPh>
    <rPh sb="60" eb="62">
      <t>フキュウ</t>
    </rPh>
    <rPh sb="63" eb="65">
      <t>オオグチ</t>
    </rPh>
    <rPh sb="65" eb="67">
      <t>ジュヨウ</t>
    </rPh>
    <rPh sb="67" eb="68">
      <t>シャ</t>
    </rPh>
    <rPh sb="69" eb="72">
      <t>コウリツテキ</t>
    </rPh>
    <rPh sb="73" eb="74">
      <t>ミズ</t>
    </rPh>
    <rPh sb="74" eb="76">
      <t>シヨウ</t>
    </rPh>
    <rPh sb="77" eb="79">
      <t>テッテイ</t>
    </rPh>
    <rPh sb="84" eb="86">
      <t>ゲンショウ</t>
    </rPh>
    <rPh sb="86" eb="88">
      <t>ケイコウ</t>
    </rPh>
    <rPh sb="92" eb="94">
      <t>コンゴ</t>
    </rPh>
    <rPh sb="95" eb="96">
      <t>ユル</t>
    </rPh>
    <rPh sb="99" eb="101">
      <t>ゲンショウ</t>
    </rPh>
    <rPh sb="106" eb="108">
      <t>ヨソク</t>
    </rPh>
    <rPh sb="115" eb="117">
      <t>イッポウ</t>
    </rPh>
    <rPh sb="118" eb="120">
      <t>カンロ</t>
    </rPh>
    <rPh sb="120" eb="123">
      <t>ケイネンカ</t>
    </rPh>
    <rPh sb="123" eb="124">
      <t>リツ</t>
    </rPh>
    <rPh sb="125" eb="127">
      <t>ゾウカ</t>
    </rPh>
    <rPh sb="127" eb="129">
      <t>ケイコウ</t>
    </rPh>
    <rPh sb="133" eb="135">
      <t>ホウテイ</t>
    </rPh>
    <rPh sb="146" eb="148">
      <t>ゾウカ</t>
    </rPh>
    <rPh sb="159" eb="161">
      <t>コンゴ</t>
    </rPh>
    <rPh sb="162" eb="164">
      <t>タガク</t>
    </rPh>
    <rPh sb="165" eb="167">
      <t>コウシン</t>
    </rPh>
    <rPh sb="167" eb="169">
      <t>ヒヨウ</t>
    </rPh>
    <rPh sb="170" eb="172">
      <t>ヒツヨウ</t>
    </rPh>
    <rPh sb="178" eb="179">
      <t>キビ</t>
    </rPh>
    <rPh sb="181" eb="183">
      <t>ケイエイ</t>
    </rPh>
    <rPh sb="183" eb="185">
      <t>カンキョウ</t>
    </rPh>
    <rPh sb="186" eb="187">
      <t>ツヅ</t>
    </rPh>
    <rPh sb="189" eb="191">
      <t>ヨソク</t>
    </rPh>
    <rPh sb="202" eb="204">
      <t>タイオウ</t>
    </rPh>
    <rPh sb="206" eb="208">
      <t>ショウライ</t>
    </rPh>
    <rPh sb="213" eb="215">
      <t>ジゾク</t>
    </rPh>
    <rPh sb="215" eb="217">
      <t>カノウ</t>
    </rPh>
    <rPh sb="218" eb="220">
      <t>アンゼン</t>
    </rPh>
    <rPh sb="221" eb="223">
      <t>アンシン</t>
    </rPh>
    <rPh sb="224" eb="226">
      <t>スイドウ</t>
    </rPh>
    <rPh sb="226" eb="227">
      <t>スイ</t>
    </rPh>
    <rPh sb="228" eb="230">
      <t>アンテイ</t>
    </rPh>
    <rPh sb="230" eb="232">
      <t>キョウキュウ</t>
    </rPh>
    <rPh sb="233" eb="234">
      <t>オコナ</t>
    </rPh>
    <rPh sb="238" eb="239">
      <t>ヒ</t>
    </rPh>
    <rPh sb="240" eb="241">
      <t>ツヅ</t>
    </rPh>
    <rPh sb="247" eb="248">
      <t>モト</t>
    </rPh>
    <rPh sb="251" eb="254">
      <t>ケイカクテキ</t>
    </rPh>
    <rPh sb="262" eb="264">
      <t>コウシン</t>
    </rPh>
    <rPh sb="267" eb="268">
      <t>ツト</t>
    </rPh>
    <phoneticPr fontId="18"/>
  </si>
  <si>
    <t>　①有形固定資産減価償却率は、平成26年から平成30年までの5年間で45.45％から51.46％と増加しており、平成28年度以降、類似団体を上回っています。今後も増加していくことが見込まれています。
　②管路経年化率は、平成26年から平成30年までの5年間で16.70％から26.49％と大きく増加し、今後も法定耐用年数を経過した管路の割合が増加することが見込まれています。
　③管路更新率は横ばい程度で推移していますが、類似団体平均値と比較して高い水準にあります。今後も実使用年数を考慮した管路更新を計画的に行っていく必要があります。</t>
    <rPh sb="2" eb="4">
      <t>ユウケイ</t>
    </rPh>
    <rPh sb="4" eb="6">
      <t>コテイ</t>
    </rPh>
    <rPh sb="6" eb="8">
      <t>シサン</t>
    </rPh>
    <rPh sb="8" eb="10">
      <t>ゲンカ</t>
    </rPh>
    <rPh sb="10" eb="12">
      <t>ショウキャク</t>
    </rPh>
    <rPh sb="12" eb="13">
      <t>リツ</t>
    </rPh>
    <rPh sb="15" eb="17">
      <t>ヘイセイ</t>
    </rPh>
    <rPh sb="22" eb="24">
      <t>ヘイセイ</t>
    </rPh>
    <rPh sb="26" eb="27">
      <t>ネン</t>
    </rPh>
    <rPh sb="31" eb="33">
      <t>ネンカン</t>
    </rPh>
    <rPh sb="49" eb="51">
      <t>ゾウカ</t>
    </rPh>
    <rPh sb="56" eb="58">
      <t>ヘイセイ</t>
    </rPh>
    <rPh sb="60" eb="62">
      <t>ネンド</t>
    </rPh>
    <rPh sb="62" eb="64">
      <t>イコウ</t>
    </rPh>
    <rPh sb="65" eb="67">
      <t>ルイジ</t>
    </rPh>
    <rPh sb="67" eb="69">
      <t>ダンタイ</t>
    </rPh>
    <rPh sb="70" eb="71">
      <t>ウワ</t>
    </rPh>
    <rPh sb="71" eb="72">
      <t>マワ</t>
    </rPh>
    <rPh sb="78" eb="80">
      <t>コンゴ</t>
    </rPh>
    <rPh sb="81" eb="83">
      <t>ゾウカ</t>
    </rPh>
    <rPh sb="90" eb="92">
      <t>ミコ</t>
    </rPh>
    <rPh sb="102" eb="104">
      <t>カンロ</t>
    </rPh>
    <rPh sb="104" eb="107">
      <t>ケイネンカ</t>
    </rPh>
    <rPh sb="107" eb="108">
      <t>リツ</t>
    </rPh>
    <rPh sb="110" eb="112">
      <t>ヘイセイ</t>
    </rPh>
    <rPh sb="114" eb="115">
      <t>ネン</t>
    </rPh>
    <rPh sb="117" eb="119">
      <t>ヘイセイ</t>
    </rPh>
    <rPh sb="126" eb="128">
      <t>ネンカン</t>
    </rPh>
    <rPh sb="144" eb="145">
      <t>オオ</t>
    </rPh>
    <rPh sb="147" eb="149">
      <t>ゾウカ</t>
    </rPh>
    <rPh sb="151" eb="153">
      <t>コンゴ</t>
    </rPh>
    <rPh sb="154" eb="156">
      <t>ホウテイ</t>
    </rPh>
    <rPh sb="156" eb="158">
      <t>タイヨウ</t>
    </rPh>
    <rPh sb="158" eb="160">
      <t>ネンスウ</t>
    </rPh>
    <rPh sb="161" eb="163">
      <t>ケイカ</t>
    </rPh>
    <rPh sb="165" eb="167">
      <t>カンロ</t>
    </rPh>
    <rPh sb="168" eb="170">
      <t>ワリアイ</t>
    </rPh>
    <rPh sb="171" eb="173">
      <t>ゾウカ</t>
    </rPh>
    <rPh sb="178" eb="180">
      <t>ミコ</t>
    </rPh>
    <rPh sb="190" eb="192">
      <t>カンロ</t>
    </rPh>
    <rPh sb="192" eb="194">
      <t>コウシン</t>
    </rPh>
    <rPh sb="194" eb="195">
      <t>リツ</t>
    </rPh>
    <rPh sb="196" eb="197">
      <t>ヨコ</t>
    </rPh>
    <rPh sb="199" eb="201">
      <t>テイド</t>
    </rPh>
    <rPh sb="202" eb="204">
      <t>スイイ</t>
    </rPh>
    <rPh sb="211" eb="213">
      <t>ルイジ</t>
    </rPh>
    <rPh sb="213" eb="215">
      <t>ダンタイ</t>
    </rPh>
    <rPh sb="215" eb="218">
      <t>ヘイキンチ</t>
    </rPh>
    <rPh sb="219" eb="221">
      <t>ヒカク</t>
    </rPh>
    <rPh sb="223" eb="224">
      <t>タカ</t>
    </rPh>
    <rPh sb="225" eb="227">
      <t>スイジュン</t>
    </rPh>
    <rPh sb="233" eb="235">
      <t>コンゴ</t>
    </rPh>
    <rPh sb="251" eb="253">
      <t>ケイカク</t>
    </rPh>
    <rPh sb="253" eb="254">
      <t>テキ</t>
    </rPh>
    <rPh sb="255" eb="256">
      <t>オコナ</t>
    </rPh>
    <rPh sb="260" eb="262">
      <t>ヒツヨウ</t>
    </rPh>
    <phoneticPr fontId="18"/>
  </si>
  <si>
    <r>
      <t>　①経常収支比率は、単年度の収支が黒字であることを示す100％を上回っているので、経営状況は健全な水準にあるといえますが、類似団体平均値と比較して少し低い値となっています。
　③流動比率は、必要とされる100％を上回っていますが、類似団体平均値と比較すると低い状況にあるため、今後も支払能力を高めるために経営改善を図る必要があります。
　④企業債残高対給水収益比率は、減少傾向にありますが、類似団体平均値と比較すると高い水準にあることから、健全経営の維持による財源確保を図り、企業債の発行を一定水準に抑制し、企業債残高を減少させる必要があります。
　⑤料金回収率は、平成26年の会計制度改正以降100％を上回っていますが、類似団体平均値より低い水準にあります。
　⑥給水原価は、経営の効率化・健全化に向けた取り組みを継続的に実施してきたこともあり、類似団体平均値と比較して低い水準にあります。
　⑦施設利用率は、水需要の低迷に伴い減少傾向にあり、平成29年度以降、類似団体平均値より低い水準まで減少しています。</t>
    </r>
    <r>
      <rPr>
        <strike/>
        <sz val="10.5"/>
        <color theme="1"/>
        <rFont val="ＭＳ ゴシック"/>
        <family val="3"/>
        <charset val="128"/>
      </rPr>
      <t xml:space="preserve">
</t>
    </r>
    <r>
      <rPr>
        <sz val="10.5"/>
        <color theme="1"/>
        <rFont val="ＭＳ ゴシック"/>
        <family val="3"/>
        <charset val="128"/>
      </rPr>
      <t>　⑧有収率は、類似団体平均値と比較し高い水準にありますが、管路経年化率の高まりなどから、今後有収率の低下が予測されるため、引き続き、老朽管の更新改良工事を継続的かつ計画的に実施するなど、現在の水準を維持する必要があります。
　</t>
    </r>
    <rPh sb="2" eb="4">
      <t>ケイジョウ</t>
    </rPh>
    <rPh sb="4" eb="6">
      <t>シュウシ</t>
    </rPh>
    <rPh sb="6" eb="8">
      <t>ヒリツ</t>
    </rPh>
    <rPh sb="10" eb="13">
      <t>タンネンド</t>
    </rPh>
    <rPh sb="14" eb="16">
      <t>シュウシ</t>
    </rPh>
    <rPh sb="17" eb="19">
      <t>クロジ</t>
    </rPh>
    <rPh sb="25" eb="26">
      <t>シメ</t>
    </rPh>
    <rPh sb="32" eb="34">
      <t>ウワマワ</t>
    </rPh>
    <rPh sb="41" eb="43">
      <t>ケイエイ</t>
    </rPh>
    <rPh sb="43" eb="45">
      <t>ジョウキョウ</t>
    </rPh>
    <rPh sb="46" eb="48">
      <t>ケンゼン</t>
    </rPh>
    <rPh sb="49" eb="51">
      <t>スイジュン</t>
    </rPh>
    <rPh sb="61" eb="63">
      <t>ルイジ</t>
    </rPh>
    <rPh sb="63" eb="65">
      <t>ダンタイ</t>
    </rPh>
    <rPh sb="65" eb="68">
      <t>ヘイキンチ</t>
    </rPh>
    <rPh sb="69" eb="71">
      <t>ヒカク</t>
    </rPh>
    <rPh sb="73" eb="74">
      <t>スコ</t>
    </rPh>
    <rPh sb="75" eb="76">
      <t>ヒク</t>
    </rPh>
    <rPh sb="77" eb="78">
      <t>アタイ</t>
    </rPh>
    <rPh sb="89" eb="91">
      <t>リュウドウ</t>
    </rPh>
    <rPh sb="91" eb="93">
      <t>ヒリツ</t>
    </rPh>
    <rPh sb="95" eb="97">
      <t>ヒツヨウ</t>
    </rPh>
    <rPh sb="106" eb="108">
      <t>ウワマワ</t>
    </rPh>
    <rPh sb="115" eb="117">
      <t>ルイジ</t>
    </rPh>
    <rPh sb="117" eb="119">
      <t>ダンタイ</t>
    </rPh>
    <rPh sb="119" eb="122">
      <t>ヘイキンチ</t>
    </rPh>
    <rPh sb="123" eb="125">
      <t>ヒカク</t>
    </rPh>
    <rPh sb="128" eb="129">
      <t>ヒク</t>
    </rPh>
    <rPh sb="130" eb="132">
      <t>ジョウキョウ</t>
    </rPh>
    <rPh sb="138" eb="140">
      <t>コンゴ</t>
    </rPh>
    <rPh sb="141" eb="143">
      <t>シハライ</t>
    </rPh>
    <rPh sb="143" eb="145">
      <t>ノウリョク</t>
    </rPh>
    <rPh sb="146" eb="147">
      <t>タカ</t>
    </rPh>
    <rPh sb="152" eb="154">
      <t>ケイエイ</t>
    </rPh>
    <rPh sb="154" eb="156">
      <t>カイゼン</t>
    </rPh>
    <rPh sb="157" eb="158">
      <t>ハカ</t>
    </rPh>
    <rPh sb="159" eb="161">
      <t>ヒツヨウ</t>
    </rPh>
    <rPh sb="170" eb="172">
      <t>キギョウ</t>
    </rPh>
    <rPh sb="172" eb="173">
      <t>サイ</t>
    </rPh>
    <rPh sb="173" eb="175">
      <t>ザンダカ</t>
    </rPh>
    <rPh sb="175" eb="176">
      <t>タイ</t>
    </rPh>
    <rPh sb="176" eb="178">
      <t>キュウスイ</t>
    </rPh>
    <rPh sb="178" eb="180">
      <t>シュウエキ</t>
    </rPh>
    <rPh sb="180" eb="182">
      <t>ヒリツ</t>
    </rPh>
    <rPh sb="184" eb="186">
      <t>ゲンショウ</t>
    </rPh>
    <rPh sb="186" eb="188">
      <t>ケイコウ</t>
    </rPh>
    <rPh sb="195" eb="197">
      <t>ルイジ</t>
    </rPh>
    <rPh sb="197" eb="199">
      <t>ダンタイ</t>
    </rPh>
    <rPh sb="199" eb="202">
      <t>ヘイキンチ</t>
    </rPh>
    <rPh sb="203" eb="205">
      <t>ヒカク</t>
    </rPh>
    <rPh sb="208" eb="209">
      <t>タカ</t>
    </rPh>
    <rPh sb="210" eb="212">
      <t>スイジュン</t>
    </rPh>
    <rPh sb="220" eb="222">
      <t>ケンゼン</t>
    </rPh>
    <rPh sb="222" eb="224">
      <t>ケイエイ</t>
    </rPh>
    <rPh sb="225" eb="227">
      <t>イジ</t>
    </rPh>
    <rPh sb="230" eb="232">
      <t>ザイゲン</t>
    </rPh>
    <rPh sb="232" eb="234">
      <t>カクホ</t>
    </rPh>
    <rPh sb="235" eb="236">
      <t>ハカ</t>
    </rPh>
    <rPh sb="238" eb="240">
      <t>キギョウ</t>
    </rPh>
    <rPh sb="240" eb="241">
      <t>サイ</t>
    </rPh>
    <rPh sb="242" eb="244">
      <t>ハッコウ</t>
    </rPh>
    <rPh sb="245" eb="247">
      <t>イッテイ</t>
    </rPh>
    <rPh sb="247" eb="249">
      <t>スイジュン</t>
    </rPh>
    <rPh sb="250" eb="252">
      <t>ヨクセイ</t>
    </rPh>
    <rPh sb="254" eb="256">
      <t>キギョウ</t>
    </rPh>
    <rPh sb="256" eb="257">
      <t>サイ</t>
    </rPh>
    <rPh sb="257" eb="259">
      <t>ザンダカ</t>
    </rPh>
    <rPh sb="260" eb="262">
      <t>ゲンショウ</t>
    </rPh>
    <rPh sb="265" eb="267">
      <t>ヒツヨウ</t>
    </rPh>
    <rPh sb="289" eb="291">
      <t>カイケイ</t>
    </rPh>
    <rPh sb="291" eb="293">
      <t>セイド</t>
    </rPh>
    <rPh sb="293" eb="295">
      <t>カイセイ</t>
    </rPh>
    <rPh sb="295" eb="297">
      <t>イコウ</t>
    </rPh>
    <rPh sb="333" eb="335">
      <t>キュウスイ</t>
    </rPh>
    <rPh sb="335" eb="337">
      <t>ゲンカ</t>
    </rPh>
    <rPh sb="339" eb="341">
      <t>ケイエイ</t>
    </rPh>
    <rPh sb="342" eb="345">
      <t>コウリツカ</t>
    </rPh>
    <rPh sb="346" eb="349">
      <t>ケンゼンカ</t>
    </rPh>
    <rPh sb="350" eb="351">
      <t>ム</t>
    </rPh>
    <rPh sb="353" eb="354">
      <t>ト</t>
    </rPh>
    <rPh sb="355" eb="356">
      <t>ク</t>
    </rPh>
    <rPh sb="358" eb="361">
      <t>ケイゾクテキ</t>
    </rPh>
    <rPh sb="362" eb="364">
      <t>ジッシ</t>
    </rPh>
    <rPh sb="374" eb="376">
      <t>ルイジ</t>
    </rPh>
    <rPh sb="376" eb="378">
      <t>ダンタイ</t>
    </rPh>
    <rPh sb="378" eb="381">
      <t>ヘイキンチ</t>
    </rPh>
    <rPh sb="382" eb="384">
      <t>ヒカク</t>
    </rPh>
    <rPh sb="386" eb="387">
      <t>ヒク</t>
    </rPh>
    <rPh sb="388" eb="390">
      <t>スイジュン</t>
    </rPh>
    <rPh sb="399" eb="401">
      <t>シセツ</t>
    </rPh>
    <rPh sb="401" eb="404">
      <t>リヨウリツ</t>
    </rPh>
    <rPh sb="413" eb="414">
      <t>トモナ</t>
    </rPh>
    <rPh sb="423" eb="425">
      <t>ヘイセイ</t>
    </rPh>
    <rPh sb="427" eb="429">
      <t>ネンド</t>
    </rPh>
    <rPh sb="429" eb="431">
      <t>イコウ</t>
    </rPh>
    <rPh sb="441" eb="442">
      <t>ヒク</t>
    </rPh>
    <rPh sb="443" eb="445">
      <t>スイジュン</t>
    </rPh>
    <rPh sb="447" eb="449">
      <t>ゲンショウ</t>
    </rPh>
    <rPh sb="458" eb="460">
      <t>ユウシュウ</t>
    </rPh>
    <rPh sb="460" eb="461">
      <t>リツ</t>
    </rPh>
    <rPh sb="463" eb="465">
      <t>ルイジ</t>
    </rPh>
    <rPh sb="465" eb="467">
      <t>ダンタイ</t>
    </rPh>
    <rPh sb="467" eb="469">
      <t>ヘイキン</t>
    </rPh>
    <rPh sb="469" eb="470">
      <t>チ</t>
    </rPh>
    <rPh sb="471" eb="473">
      <t>ヒカク</t>
    </rPh>
    <rPh sb="474" eb="475">
      <t>タカ</t>
    </rPh>
    <rPh sb="476" eb="478">
      <t>スイジュン</t>
    </rPh>
    <rPh sb="485" eb="487">
      <t>カンロ</t>
    </rPh>
    <rPh sb="487" eb="490">
      <t>ケイネンカ</t>
    </rPh>
    <rPh sb="490" eb="491">
      <t>リツ</t>
    </rPh>
    <rPh sb="492" eb="493">
      <t>タカ</t>
    </rPh>
    <rPh sb="500" eb="502">
      <t>コンゴ</t>
    </rPh>
    <rPh sb="502" eb="504">
      <t>ユウシュウ</t>
    </rPh>
    <rPh sb="504" eb="505">
      <t>リツ</t>
    </rPh>
    <rPh sb="506" eb="508">
      <t>テイカ</t>
    </rPh>
    <rPh sb="509" eb="511">
      <t>ヨソク</t>
    </rPh>
    <rPh sb="517" eb="518">
      <t>ヒ</t>
    </rPh>
    <rPh sb="519" eb="520">
      <t>ツヅ</t>
    </rPh>
    <rPh sb="522" eb="524">
      <t>ロウキュウ</t>
    </rPh>
    <rPh sb="524" eb="525">
      <t>カン</t>
    </rPh>
    <rPh sb="526" eb="528">
      <t>コウシン</t>
    </rPh>
    <rPh sb="528" eb="530">
      <t>カイリョウ</t>
    </rPh>
    <rPh sb="530" eb="532">
      <t>コウジ</t>
    </rPh>
    <rPh sb="533" eb="536">
      <t>ケイゾクテキ</t>
    </rPh>
    <rPh sb="538" eb="541">
      <t>ケイカクテキ</t>
    </rPh>
    <rPh sb="542" eb="544">
      <t>ジッシ</t>
    </rPh>
    <rPh sb="549" eb="551">
      <t>ゲンザイ</t>
    </rPh>
    <rPh sb="552" eb="554">
      <t>スイジュン</t>
    </rPh>
    <rPh sb="555" eb="557">
      <t>イジ</t>
    </rPh>
    <rPh sb="559" eb="561">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</si>
</sst>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0.5"/>
      <color theme="1"/>
      <name val="ＭＳ ゴシック"/>
      <family val="3"/>
      <charset val="128"/>
    </font>
    <font>
      <sz val="10.5"/>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1.04</c:v>
                </c:pt>
                <c:pt idx="1">
                  <c:v>1.17</c:v>
                </c:pt>
                <c:pt idx="2">
                  <c:v>1.03</c:v>
                </c:pt>
                <c:pt idx="3">
                  <c:v>1.24</c:v>
                </c:pt>
                <c:pt idx="4">
                  <c:v>1.17</c:v>
                </c:pt>
              </c:numCache>
            </c:numRef>
          </c:val>
          <c:extLst>
            <c:ext xmlns:c16="http://schemas.microsoft.com/office/drawing/2014/chart" uri="{C3380CC4-5D6E-409C-BE32-E72D297353CC}">
              <c16:uniqueId val="{00000000-E8A8-41D3-A783-53755A7379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E8A8-41D3-A783-53755A7379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64.040000000000006</c:v>
                </c:pt>
                <c:pt idx="1">
                  <c:v>63.15</c:v>
                </c:pt>
                <c:pt idx="2">
                  <c:v>62.64</c:v>
                </c:pt>
                <c:pt idx="3">
                  <c:v>61.94</c:v>
                </c:pt>
                <c:pt idx="4">
                  <c:v>61.8</c:v>
                </c:pt>
              </c:numCache>
            </c:numRef>
          </c:val>
          <c:extLst>
            <c:ext xmlns:c16="http://schemas.microsoft.com/office/drawing/2014/chart" uri="{C3380CC4-5D6E-409C-BE32-E72D297353CC}">
              <c16:uniqueId val="{00000000-FBC2-4B58-966E-7B0C727654F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FBC2-4B58-966E-7B0C727654F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95.17</c:v>
                </c:pt>
                <c:pt idx="1">
                  <c:v>95.27</c:v>
                </c:pt>
                <c:pt idx="2">
                  <c:v>97.11</c:v>
                </c:pt>
                <c:pt idx="3">
                  <c:v>98.21</c:v>
                </c:pt>
                <c:pt idx="4">
                  <c:v>97.77</c:v>
                </c:pt>
              </c:numCache>
            </c:numRef>
          </c:val>
          <c:extLst>
            <c:ext xmlns:c16="http://schemas.microsoft.com/office/drawing/2014/chart" uri="{C3380CC4-5D6E-409C-BE32-E72D297353CC}">
              <c16:uniqueId val="{00000000-2B48-44F0-901E-CE5CCEED94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2B48-44F0-901E-CE5CCEED94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110.61</c:v>
                </c:pt>
                <c:pt idx="1">
                  <c:v>108.49</c:v>
                </c:pt>
                <c:pt idx="2">
                  <c:v>110.68</c:v>
                </c:pt>
                <c:pt idx="3">
                  <c:v>110.63</c:v>
                </c:pt>
                <c:pt idx="4">
                  <c:v>111.1</c:v>
                </c:pt>
              </c:numCache>
            </c:numRef>
          </c:val>
          <c:extLst>
            <c:ext xmlns:c16="http://schemas.microsoft.com/office/drawing/2014/chart" uri="{C3380CC4-5D6E-409C-BE32-E72D297353CC}">
              <c16:uniqueId val="{00000000-5251-4E77-87AF-670E45B6E7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5251-4E77-87AF-670E45B6E7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45.45</c:v>
                </c:pt>
                <c:pt idx="1">
                  <c:v>47.17</c:v>
                </c:pt>
                <c:pt idx="2">
                  <c:v>48.54</c:v>
                </c:pt>
                <c:pt idx="3">
                  <c:v>50.02</c:v>
                </c:pt>
                <c:pt idx="4">
                  <c:v>51.46</c:v>
                </c:pt>
              </c:numCache>
            </c:numRef>
          </c:val>
          <c:extLst>
            <c:ext xmlns:c16="http://schemas.microsoft.com/office/drawing/2014/chart" uri="{C3380CC4-5D6E-409C-BE32-E72D297353CC}">
              <c16:uniqueId val="{00000000-FC0A-433C-9954-8FF29E94BFF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FC0A-433C-9954-8FF29E94BFF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16.7</c:v>
                </c:pt>
                <c:pt idx="1">
                  <c:v>26.43</c:v>
                </c:pt>
                <c:pt idx="2">
                  <c:v>26.93</c:v>
                </c:pt>
                <c:pt idx="3">
                  <c:v>26.66</c:v>
                </c:pt>
                <c:pt idx="4">
                  <c:v>26.49</c:v>
                </c:pt>
              </c:numCache>
            </c:numRef>
          </c:val>
          <c:extLst>
            <c:ext xmlns:c16="http://schemas.microsoft.com/office/drawing/2014/chart" uri="{C3380CC4-5D6E-409C-BE32-E72D297353CC}">
              <c16:uniqueId val="{00000000-A213-4E44-A9BE-B374A694F3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A213-4E44-A9BE-B374A694F3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3E-4D7B-BB82-84A4D5FD00F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773E-4D7B-BB82-84A4D5FD00F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124.07</c:v>
                </c:pt>
                <c:pt idx="1">
                  <c:v>143.06</c:v>
                </c:pt>
                <c:pt idx="2">
                  <c:v>159.75</c:v>
                </c:pt>
                <c:pt idx="3">
                  <c:v>154.88</c:v>
                </c:pt>
                <c:pt idx="4">
                  <c:v>185.5</c:v>
                </c:pt>
              </c:numCache>
            </c:numRef>
          </c:val>
          <c:extLst>
            <c:ext xmlns:c16="http://schemas.microsoft.com/office/drawing/2014/chart" uri="{C3380CC4-5D6E-409C-BE32-E72D297353CC}">
              <c16:uniqueId val="{00000000-BE8C-4DBF-8C8E-BEFBD4711F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BE8C-4DBF-8C8E-BEFBD4711F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453.29</c:v>
                </c:pt>
                <c:pt idx="1">
                  <c:v>443.41</c:v>
                </c:pt>
                <c:pt idx="2">
                  <c:v>424.14</c:v>
                </c:pt>
                <c:pt idx="3">
                  <c:v>418.72</c:v>
                </c:pt>
                <c:pt idx="4">
                  <c:v>415.98</c:v>
                </c:pt>
              </c:numCache>
            </c:numRef>
          </c:val>
          <c:extLst>
            <c:ext xmlns:c16="http://schemas.microsoft.com/office/drawing/2014/chart" uri="{C3380CC4-5D6E-409C-BE32-E72D297353CC}">
              <c16:uniqueId val="{00000000-9BFD-48E8-8236-E18FA149497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9BFD-48E8-8236-E18FA149497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101.65</c:v>
                </c:pt>
                <c:pt idx="1">
                  <c:v>100.38</c:v>
                </c:pt>
                <c:pt idx="2">
                  <c:v>101.53</c:v>
                </c:pt>
                <c:pt idx="3">
                  <c:v>102.35</c:v>
                </c:pt>
                <c:pt idx="4">
                  <c:v>101.6</c:v>
                </c:pt>
              </c:numCache>
            </c:numRef>
          </c:val>
          <c:extLst>
            <c:ext xmlns:c16="http://schemas.microsoft.com/office/drawing/2014/chart" uri="{C3380CC4-5D6E-409C-BE32-E72D297353CC}">
              <c16:uniqueId val="{00000000-1FBC-4694-9577-0622521212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1FBC-4694-9577-0622521212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142.68</c:v>
                </c:pt>
                <c:pt idx="1">
                  <c:v>144.16</c:v>
                </c:pt>
                <c:pt idx="2">
                  <c:v>142.76</c:v>
                </c:pt>
                <c:pt idx="3">
                  <c:v>141.41999999999999</c:v>
                </c:pt>
                <c:pt idx="4">
                  <c:v>141.87</c:v>
                </c:pt>
              </c:numCache>
            </c:numRef>
          </c:val>
          <c:extLst>
            <c:ext xmlns:c16="http://schemas.microsoft.com/office/drawing/2014/chart" uri="{C3380CC4-5D6E-409C-BE32-E72D297353CC}">
              <c16:uniqueId val="{00000000-47BF-43B8-A2EA-D25505CF6D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47BF-43B8-A2EA-D25505CF6D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兵庫県　伊丹市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203261</v>
      </c>
      <c r="AM8" s="70"/>
      <c r="AN8" s="70"/>
      <c r="AO8" s="70"/>
      <c r="AP8" s="70"/>
      <c r="AQ8" s="70"/>
      <c r="AR8" s="70"/>
      <c r="AS8" s="70"/>
      <c r="AT8" s="66">
        <f>データ!$S$6</f>
        <v>25</v>
      </c>
      <c r="AU8" s="67"/>
      <c r="AV8" s="67"/>
      <c r="AW8" s="67"/>
      <c r="AX8" s="67"/>
      <c r="AY8" s="67"/>
      <c r="AZ8" s="67"/>
      <c r="BA8" s="67"/>
      <c r="BB8" s="69">
        <f>データ!$T$6</f>
        <v>8130.44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60.28</v>
      </c>
      <c r="J10" s="67"/>
      <c r="K10" s="67"/>
      <c r="L10" s="67"/>
      <c r="M10" s="67"/>
      <c r="N10" s="67"/>
      <c r="O10" s="68"/>
      <c r="P10" s="69">
        <f>データ!$P$6</f>
        <v>100</v>
      </c>
      <c r="Q10" s="69"/>
      <c r="R10" s="69"/>
      <c r="S10" s="69"/>
      <c r="T10" s="69"/>
      <c r="U10" s="69"/>
      <c r="V10" s="69"/>
      <c r="W10" s="70">
        <f>データ!$Q$6</f>
        <v>2386</v>
      </c>
      <c r="X10" s="70"/>
      <c r="Y10" s="70"/>
      <c r="Z10" s="70"/>
      <c r="AA10" s="70"/>
      <c r="AB10" s="70"/>
      <c r="AC10" s="70"/>
      <c r="AD10" s="2"/>
      <c r="AE10" s="2"/>
      <c r="AF10" s="2"/>
      <c r="AG10" s="2"/>
      <c r="AH10" s="4"/>
      <c r="AI10" s="4"/>
      <c r="AJ10" s="4"/>
      <c r="AK10" s="4"/>
      <c r="AL10" s="70">
        <f>データ!$U$6</f>
        <v>202994</v>
      </c>
      <c r="AM10" s="70"/>
      <c r="AN10" s="70"/>
      <c r="AO10" s="70"/>
      <c r="AP10" s="70"/>
      <c r="AQ10" s="70"/>
      <c r="AR10" s="70"/>
      <c r="AS10" s="70"/>
      <c r="AT10" s="66">
        <f>データ!$V$6</f>
        <v>25.09</v>
      </c>
      <c r="AU10" s="67"/>
      <c r="AV10" s="67"/>
      <c r="AW10" s="67"/>
      <c r="AX10" s="67"/>
      <c r="AY10" s="67"/>
      <c r="AZ10" s="67"/>
      <c r="BA10" s="67"/>
      <c r="BB10" s="69">
        <f>データ!$W$6</f>
        <v>8090.63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K5FxuprsLjDMqP9/1yeLOz4v3WqP78PIiljwp2Op3UyJDRKelh8oYW92U8h1lRIQeSBYh652xNm9Ed5Qp+1yw==" saltValue="qtq4p9fp3CjMkMlSOGig0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282073</v>
      </c>
      <c r="D6" s="34">
        <f t="shared" si="3"/>
        <v>46</v>
      </c>
      <c r="E6" s="34">
        <f t="shared" si="3"/>
        <v>1</v>
      </c>
      <c r="F6" s="34">
        <f t="shared" si="3"/>
        <v>0</v>
      </c>
      <c r="G6" s="34">
        <f t="shared" si="3"/>
        <v>1</v>
      </c>
      <c r="H6" s="34" t="str">
        <f t="shared" si="3"/>
        <v>兵庫県　伊丹市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60.28</v>
      </c>
      <c r="P6" s="35">
        <f t="shared" si="3"/>
        <v>100</v>
      </c>
      <c r="Q6" s="35">
        <f t="shared" si="3"/>
        <v>2386</v>
      </c>
      <c r="R6" s="35">
        <f t="shared" si="3"/>
        <v>203261</v>
      </c>
      <c r="S6" s="35">
        <f t="shared" si="3"/>
        <v>25</v>
      </c>
      <c r="T6" s="35">
        <f t="shared" si="3"/>
        <v>8130.44</v>
      </c>
      <c r="U6" s="35">
        <f t="shared" si="3"/>
        <v>202994</v>
      </c>
      <c r="V6" s="35">
        <f t="shared" si="3"/>
        <v>25.09</v>
      </c>
      <c r="W6" s="35">
        <f t="shared" si="3"/>
        <v>8090.63</v>
      </c>
      <c r="X6" s="36">
        <f>IF(X7="",NA(),X7)</f>
        <v>110.61</v>
      </c>
      <c r="Y6" s="36">
        <f t="shared" ref="Y6:AG6" si="4">IF(Y7="",NA(),Y7)</f>
        <v>108.49</v>
      </c>
      <c r="Z6" s="36">
        <f t="shared" si="4"/>
        <v>110.68</v>
      </c>
      <c r="AA6" s="36">
        <f t="shared" si="4"/>
        <v>110.63</v>
      </c>
      <c r="AB6" s="36">
        <f t="shared" si="4"/>
        <v>111.1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124.07</v>
      </c>
      <c r="AU6" s="36">
        <f t="shared" ref="AU6:BC6" si="6">IF(AU7="",NA(),AU7)</f>
        <v>143.06</v>
      </c>
      <c r="AV6" s="36">
        <f t="shared" si="6"/>
        <v>159.75</v>
      </c>
      <c r="AW6" s="36">
        <f t="shared" si="6"/>
        <v>154.88</v>
      </c>
      <c r="AX6" s="36">
        <f t="shared" si="6"/>
        <v>185.5</v>
      </c>
      <c r="AY6" s="36">
        <f t="shared" si="6"/>
        <v>289.8</v>
      </c>
      <c r="AZ6" s="36">
        <f t="shared" si="6"/>
        <v>299.44</v>
      </c>
      <c r="BA6" s="36">
        <f t="shared" si="6"/>
        <v>311.99</v>
      </c>
      <c r="BB6" s="36">
        <f t="shared" si="6"/>
        <v>307.83</v>
      </c>
      <c r="BC6" s="36">
        <f t="shared" si="6"/>
        <v>318.89</v>
      </c>
      <c r="BD6" s="35" t="str">
        <f>IF(BD7="","",IF(BD7="-","【-】","【"&amp;SUBSTITUTE(TEXT(BD7,"#,##0.00"),"-","△")&amp;"】"))</f>
        <v>【261.93】</v>
      </c>
      <c r="BE6" s="36">
        <f>IF(BE7="",NA(),BE7)</f>
        <v>453.29</v>
      </c>
      <c r="BF6" s="36">
        <f t="shared" ref="BF6:BN6" si="7">IF(BF7="",NA(),BF7)</f>
        <v>443.41</v>
      </c>
      <c r="BG6" s="36">
        <f t="shared" si="7"/>
        <v>424.14</v>
      </c>
      <c r="BH6" s="36">
        <f t="shared" si="7"/>
        <v>418.72</v>
      </c>
      <c r="BI6" s="36">
        <f t="shared" si="7"/>
        <v>415.98</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101.65</v>
      </c>
      <c r="BQ6" s="36">
        <f t="shared" ref="BQ6:BY6" si="8">IF(BQ7="",NA(),BQ7)</f>
        <v>100.38</v>
      </c>
      <c r="BR6" s="36">
        <f t="shared" si="8"/>
        <v>101.53</v>
      </c>
      <c r="BS6" s="36">
        <f t="shared" si="8"/>
        <v>102.35</v>
      </c>
      <c r="BT6" s="36">
        <f t="shared" si="8"/>
        <v>101.6</v>
      </c>
      <c r="BU6" s="36">
        <f t="shared" si="8"/>
        <v>107.05</v>
      </c>
      <c r="BV6" s="36">
        <f t="shared" si="8"/>
        <v>106.4</v>
      </c>
      <c r="BW6" s="36">
        <f t="shared" si="8"/>
        <v>107.61</v>
      </c>
      <c r="BX6" s="36">
        <f t="shared" si="8"/>
        <v>106.02</v>
      </c>
      <c r="BY6" s="36">
        <f t="shared" si="8"/>
        <v>104.84</v>
      </c>
      <c r="BZ6" s="35" t="str">
        <f>IF(BZ7="","",IF(BZ7="-","【-】","【"&amp;SUBSTITUTE(TEXT(BZ7,"#,##0.00"),"-","△")&amp;"】"))</f>
        <v>【103.91】</v>
      </c>
      <c r="CA6" s="36">
        <f>IF(CA7="",NA(),CA7)</f>
        <v>142.68</v>
      </c>
      <c r="CB6" s="36">
        <f t="shared" ref="CB6:CJ6" si="9">IF(CB7="",NA(),CB7)</f>
        <v>144.16</v>
      </c>
      <c r="CC6" s="36">
        <f t="shared" si="9"/>
        <v>142.76</v>
      </c>
      <c r="CD6" s="36">
        <f t="shared" si="9"/>
        <v>141.41999999999999</v>
      </c>
      <c r="CE6" s="36">
        <f t="shared" si="9"/>
        <v>141.87</v>
      </c>
      <c r="CF6" s="36">
        <f t="shared" si="9"/>
        <v>155.09</v>
      </c>
      <c r="CG6" s="36">
        <f t="shared" si="9"/>
        <v>156.29</v>
      </c>
      <c r="CH6" s="36">
        <f t="shared" si="9"/>
        <v>155.69</v>
      </c>
      <c r="CI6" s="36">
        <f t="shared" si="9"/>
        <v>158.6</v>
      </c>
      <c r="CJ6" s="36">
        <f t="shared" si="9"/>
        <v>161.82</v>
      </c>
      <c r="CK6" s="35" t="str">
        <f>IF(CK7="","",IF(CK7="-","【-】","【"&amp;SUBSTITUTE(TEXT(CK7,"#,##0.00"),"-","△")&amp;"】"))</f>
        <v>【167.11】</v>
      </c>
      <c r="CL6" s="36">
        <f>IF(CL7="",NA(),CL7)</f>
        <v>64.040000000000006</v>
      </c>
      <c r="CM6" s="36">
        <f t="shared" ref="CM6:CU6" si="10">IF(CM7="",NA(),CM7)</f>
        <v>63.15</v>
      </c>
      <c r="CN6" s="36">
        <f t="shared" si="10"/>
        <v>62.64</v>
      </c>
      <c r="CO6" s="36">
        <f t="shared" si="10"/>
        <v>61.94</v>
      </c>
      <c r="CP6" s="36">
        <f t="shared" si="10"/>
        <v>61.8</v>
      </c>
      <c r="CQ6" s="36">
        <f t="shared" si="10"/>
        <v>61.61</v>
      </c>
      <c r="CR6" s="36">
        <f t="shared" si="10"/>
        <v>62.34</v>
      </c>
      <c r="CS6" s="36">
        <f t="shared" si="10"/>
        <v>62.46</v>
      </c>
      <c r="CT6" s="36">
        <f t="shared" si="10"/>
        <v>62.88</v>
      </c>
      <c r="CU6" s="36">
        <f t="shared" si="10"/>
        <v>62.32</v>
      </c>
      <c r="CV6" s="35" t="str">
        <f>IF(CV7="","",IF(CV7="-","【-】","【"&amp;SUBSTITUTE(TEXT(CV7,"#,##0.00"),"-","△")&amp;"】"))</f>
        <v>【60.27】</v>
      </c>
      <c r="CW6" s="36">
        <f>IF(CW7="",NA(),CW7)</f>
        <v>95.17</v>
      </c>
      <c r="CX6" s="36">
        <f t="shared" ref="CX6:DF6" si="11">IF(CX7="",NA(),CX7)</f>
        <v>95.27</v>
      </c>
      <c r="CY6" s="36">
        <f t="shared" si="11"/>
        <v>97.11</v>
      </c>
      <c r="CZ6" s="36">
        <f t="shared" si="11"/>
        <v>98.21</v>
      </c>
      <c r="DA6" s="36">
        <f t="shared" si="11"/>
        <v>97.77</v>
      </c>
      <c r="DB6" s="36">
        <f t="shared" si="11"/>
        <v>90.23</v>
      </c>
      <c r="DC6" s="36">
        <f t="shared" si="11"/>
        <v>90.15</v>
      </c>
      <c r="DD6" s="36">
        <f t="shared" si="11"/>
        <v>90.62</v>
      </c>
      <c r="DE6" s="36">
        <f t="shared" si="11"/>
        <v>90.13</v>
      </c>
      <c r="DF6" s="36">
        <f t="shared" si="11"/>
        <v>90.19</v>
      </c>
      <c r="DG6" s="35" t="str">
        <f>IF(DG7="","",IF(DG7="-","【-】","【"&amp;SUBSTITUTE(TEXT(DG7,"#,##0.00"),"-","△")&amp;"】"))</f>
        <v>【89.92】</v>
      </c>
      <c r="DH6" s="36">
        <f>IF(DH7="",NA(),DH7)</f>
        <v>45.45</v>
      </c>
      <c r="DI6" s="36">
        <f t="shared" ref="DI6:DQ6" si="12">IF(DI7="",NA(),DI7)</f>
        <v>47.17</v>
      </c>
      <c r="DJ6" s="36">
        <f t="shared" si="12"/>
        <v>48.54</v>
      </c>
      <c r="DK6" s="36">
        <f t="shared" si="12"/>
        <v>50.02</v>
      </c>
      <c r="DL6" s="36">
        <f t="shared" si="12"/>
        <v>51.46</v>
      </c>
      <c r="DM6" s="36">
        <f t="shared" si="12"/>
        <v>46.36</v>
      </c>
      <c r="DN6" s="36">
        <f t="shared" si="12"/>
        <v>47.37</v>
      </c>
      <c r="DO6" s="36">
        <f t="shared" si="12"/>
        <v>48.01</v>
      </c>
      <c r="DP6" s="36">
        <f t="shared" si="12"/>
        <v>48.01</v>
      </c>
      <c r="DQ6" s="36">
        <f t="shared" si="12"/>
        <v>48.86</v>
      </c>
      <c r="DR6" s="35" t="str">
        <f>IF(DR7="","",IF(DR7="-","【-】","【"&amp;SUBSTITUTE(TEXT(DR7,"#,##0.00"),"-","△")&amp;"】"))</f>
        <v>【48.85】</v>
      </c>
      <c r="DS6" s="36">
        <f>IF(DS7="",NA(),DS7)</f>
        <v>16.7</v>
      </c>
      <c r="DT6" s="36">
        <f t="shared" ref="DT6:EB6" si="13">IF(DT7="",NA(),DT7)</f>
        <v>26.43</v>
      </c>
      <c r="DU6" s="36">
        <f t="shared" si="13"/>
        <v>26.93</v>
      </c>
      <c r="DV6" s="36">
        <f t="shared" si="13"/>
        <v>26.66</v>
      </c>
      <c r="DW6" s="36">
        <f t="shared" si="13"/>
        <v>26.49</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1.04</v>
      </c>
      <c r="EE6" s="36">
        <f t="shared" ref="EE6:EM6" si="14">IF(EE7="",NA(),EE7)</f>
        <v>1.17</v>
      </c>
      <c r="EF6" s="36">
        <f t="shared" si="14"/>
        <v>1.03</v>
      </c>
      <c r="EG6" s="36">
        <f t="shared" si="14"/>
        <v>1.24</v>
      </c>
      <c r="EH6" s="36">
        <f t="shared" si="14"/>
        <v>1.17</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282073</v>
      </c>
      <c r="D7" s="38">
        <v>46</v>
      </c>
      <c r="E7" s="38">
        <v>1</v>
      </c>
      <c r="F7" s="38">
        <v>0</v>
      </c>
      <c r="G7" s="38">
        <v>1</v>
      </c>
      <c r="H7" s="38" t="s">
        <v>93</v>
      </c>
      <c r="I7" s="38" t="s">
        <v>94</v>
      </c>
      <c r="J7" s="38" t="s">
        <v>95</v>
      </c>
      <c r="K7" s="38" t="s">
        <v>96</v>
      </c>
      <c r="L7" s="38" t="s">
        <v>97</v>
      </c>
      <c r="M7" s="38" t="s">
        <v>98</v>
      </c>
      <c r="N7" s="39" t="s">
        <v>99</v>
      </c>
      <c r="O7" s="39">
        <v>60.28</v>
      </c>
      <c r="P7" s="39">
        <v>100</v>
      </c>
      <c r="Q7" s="39">
        <v>2386</v>
      </c>
      <c r="R7" s="39">
        <v>203261</v>
      </c>
      <c r="S7" s="39">
        <v>25</v>
      </c>
      <c r="T7" s="39">
        <v>8130.44</v>
      </c>
      <c r="U7" s="39">
        <v>202994</v>
      </c>
      <c r="V7" s="39">
        <v>25.09</v>
      </c>
      <c r="W7" s="39">
        <v>8090.63</v>
      </c>
      <c r="X7" s="39">
        <v>110.61</v>
      </c>
      <c r="Y7" s="39">
        <v>108.49</v>
      </c>
      <c r="Z7" s="39">
        <v>110.68</v>
      </c>
      <c r="AA7" s="39">
        <v>110.63</v>
      </c>
      <c r="AB7" s="39">
        <v>111.1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124.07</v>
      </c>
      <c r="AU7" s="39">
        <v>143.06</v>
      </c>
      <c r="AV7" s="39">
        <v>159.75</v>
      </c>
      <c r="AW7" s="39">
        <v>154.88</v>
      </c>
      <c r="AX7" s="39">
        <v>185.5</v>
      </c>
      <c r="AY7" s="39">
        <v>289.8</v>
      </c>
      <c r="AZ7" s="39">
        <v>299.44</v>
      </c>
      <c r="BA7" s="39">
        <v>311.99</v>
      </c>
      <c r="BB7" s="39">
        <v>307.83</v>
      </c>
      <c r="BC7" s="39">
        <v>318.89</v>
      </c>
      <c r="BD7" s="39">
        <v>261.93</v>
      </c>
      <c r="BE7" s="39">
        <v>453.29</v>
      </c>
      <c r="BF7" s="39">
        <v>443.41</v>
      </c>
      <c r="BG7" s="39">
        <v>424.14</v>
      </c>
      <c r="BH7" s="39">
        <v>418.72</v>
      </c>
      <c r="BI7" s="39">
        <v>415.98</v>
      </c>
      <c r="BJ7" s="39">
        <v>301.99</v>
      </c>
      <c r="BK7" s="39">
        <v>298.08999999999997</v>
      </c>
      <c r="BL7" s="39">
        <v>291.77999999999997</v>
      </c>
      <c r="BM7" s="39">
        <v>295.44</v>
      </c>
      <c r="BN7" s="39">
        <v>290.07</v>
      </c>
      <c r="BO7" s="39">
        <v>270.45999999999998</v>
      </c>
      <c r="BP7" s="39">
        <v>101.65</v>
      </c>
      <c r="BQ7" s="39">
        <v>100.38</v>
      </c>
      <c r="BR7" s="39">
        <v>101.53</v>
      </c>
      <c r="BS7" s="39">
        <v>102.35</v>
      </c>
      <c r="BT7" s="39">
        <v>101.6</v>
      </c>
      <c r="BU7" s="39">
        <v>107.05</v>
      </c>
      <c r="BV7" s="39">
        <v>106.4</v>
      </c>
      <c r="BW7" s="39">
        <v>107.61</v>
      </c>
      <c r="BX7" s="39">
        <v>106.02</v>
      </c>
      <c r="BY7" s="39">
        <v>104.84</v>
      </c>
      <c r="BZ7" s="39">
        <v>103.91</v>
      </c>
      <c r="CA7" s="39">
        <v>142.68</v>
      </c>
      <c r="CB7" s="39">
        <v>144.16</v>
      </c>
      <c r="CC7" s="39">
        <v>142.76</v>
      </c>
      <c r="CD7" s="39">
        <v>141.41999999999999</v>
      </c>
      <c r="CE7" s="39">
        <v>141.87</v>
      </c>
      <c r="CF7" s="39">
        <v>155.09</v>
      </c>
      <c r="CG7" s="39">
        <v>156.29</v>
      </c>
      <c r="CH7" s="39">
        <v>155.69</v>
      </c>
      <c r="CI7" s="39">
        <v>158.6</v>
      </c>
      <c r="CJ7" s="39">
        <v>161.82</v>
      </c>
      <c r="CK7" s="39">
        <v>167.11</v>
      </c>
      <c r="CL7" s="39">
        <v>64.040000000000006</v>
      </c>
      <c r="CM7" s="39">
        <v>63.15</v>
      </c>
      <c r="CN7" s="39">
        <v>62.64</v>
      </c>
      <c r="CO7" s="39">
        <v>61.94</v>
      </c>
      <c r="CP7" s="39">
        <v>61.8</v>
      </c>
      <c r="CQ7" s="39">
        <v>61.61</v>
      </c>
      <c r="CR7" s="39">
        <v>62.34</v>
      </c>
      <c r="CS7" s="39">
        <v>62.46</v>
      </c>
      <c r="CT7" s="39">
        <v>62.88</v>
      </c>
      <c r="CU7" s="39">
        <v>62.32</v>
      </c>
      <c r="CV7" s="39">
        <v>60.27</v>
      </c>
      <c r="CW7" s="39">
        <v>95.17</v>
      </c>
      <c r="CX7" s="39">
        <v>95.27</v>
      </c>
      <c r="CY7" s="39">
        <v>97.11</v>
      </c>
      <c r="CZ7" s="39">
        <v>98.21</v>
      </c>
      <c r="DA7" s="39">
        <v>97.77</v>
      </c>
      <c r="DB7" s="39">
        <v>90.23</v>
      </c>
      <c r="DC7" s="39">
        <v>90.15</v>
      </c>
      <c r="DD7" s="39">
        <v>90.62</v>
      </c>
      <c r="DE7" s="39">
        <v>90.13</v>
      </c>
      <c r="DF7" s="39">
        <v>90.19</v>
      </c>
      <c r="DG7" s="39">
        <v>89.92</v>
      </c>
      <c r="DH7" s="39">
        <v>45.45</v>
      </c>
      <c r="DI7" s="39">
        <v>47.17</v>
      </c>
      <c r="DJ7" s="39">
        <v>48.54</v>
      </c>
      <c r="DK7" s="39">
        <v>50.02</v>
      </c>
      <c r="DL7" s="39">
        <v>51.46</v>
      </c>
      <c r="DM7" s="39">
        <v>46.36</v>
      </c>
      <c r="DN7" s="39">
        <v>47.37</v>
      </c>
      <c r="DO7" s="39">
        <v>48.01</v>
      </c>
      <c r="DP7" s="39">
        <v>48.01</v>
      </c>
      <c r="DQ7" s="39">
        <v>48.86</v>
      </c>
      <c r="DR7" s="39">
        <v>48.85</v>
      </c>
      <c r="DS7" s="39">
        <v>16.7</v>
      </c>
      <c r="DT7" s="39">
        <v>26.43</v>
      </c>
      <c r="DU7" s="39">
        <v>26.93</v>
      </c>
      <c r="DV7" s="39">
        <v>26.66</v>
      </c>
      <c r="DW7" s="39">
        <v>26.49</v>
      </c>
      <c r="DX7" s="39">
        <v>13.57</v>
      </c>
      <c r="DY7" s="39">
        <v>14.27</v>
      </c>
      <c r="DZ7" s="39">
        <v>16.170000000000002</v>
      </c>
      <c r="EA7" s="39">
        <v>16.600000000000001</v>
      </c>
      <c r="EB7" s="39">
        <v>18.510000000000002</v>
      </c>
      <c r="EC7" s="39">
        <v>17.8</v>
      </c>
      <c r="ED7" s="39">
        <v>1.04</v>
      </c>
      <c r="EE7" s="39">
        <v>1.17</v>
      </c>
      <c r="EF7" s="39">
        <v>1.03</v>
      </c>
      <c r="EG7" s="39">
        <v>1.24</v>
      </c>
      <c r="EH7" s="39">
        <v>1.17</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2020-01-17T02:11:46Z</cp:lastPrinted>
  <dcterms:created xsi:type="dcterms:W3CDTF">2019-12-05T04:21:47Z</dcterms:created>
  <dcterms:modified xsi:type="dcterms:W3CDTF">2020-01-22T08:19:09Z</dcterms:modified>
  <cp:category/>
</cp:coreProperties>
</file>